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U:\#AP\TRAVEL\2025 UPDATES\"/>
    </mc:Choice>
  </mc:AlternateContent>
  <xr:revisionPtr revIDLastSave="0" documentId="13_ncr:1_{AE4727A1-B60A-4DAB-927D-9B9A6E562BA3}" xr6:coauthVersionLast="47" xr6:coauthVersionMax="47" xr10:uidLastSave="{00000000-0000-0000-0000-000000000000}"/>
  <bookViews>
    <workbookView xWindow="-120" yWindow="-120" windowWidth="29040" windowHeight="15720" tabRatio="689" activeTab="7" xr2:uid="{00000000-000D-0000-FFFF-FFFF00000000}"/>
  </bookViews>
  <sheets>
    <sheet name="INSTRUCTIONS" sheetId="18" r:id="rId1"/>
    <sheet name="LEDGEND" sheetId="14" r:id="rId2"/>
    <sheet name="START HERE" sheetId="5" r:id="rId3"/>
    <sheet name="PTT" sheetId="9" r:id="rId4"/>
    <sheet name="TR ADV AGMT" sheetId="17" r:id="rId5"/>
    <sheet name="TV pg1" sheetId="1" r:id="rId6"/>
    <sheet name="TV pg2" sheetId="6" r:id="rId7"/>
    <sheet name="Multi Trip Mileage" sheetId="7" r:id="rId8"/>
    <sheet name="BREF Instr" sheetId="13" r:id="rId9"/>
    <sheet name="BREF" sheetId="11" r:id="rId10"/>
    <sheet name="Reg Ck Form" sheetId="15" r:id="rId11"/>
  </sheets>
  <definedNames>
    <definedName name="_xlnm.Print_Area" localSheetId="9">BREF!$B:$J</definedName>
    <definedName name="_xlnm.Print_Area" localSheetId="1">LEDGEND!$B$3:$E$22</definedName>
    <definedName name="_xlnm.Print_Area" localSheetId="7">'Multi Trip Mileage'!$B$3:$K$48</definedName>
    <definedName name="_xlnm.Print_Area" localSheetId="3">PTT!$B$2:$F$49</definedName>
    <definedName name="_xlnm.Print_Area" localSheetId="10">'Reg Ck Form'!$B$3:$M$63</definedName>
    <definedName name="_xlnm.Print_Area" localSheetId="2">'START HERE'!$B:$E</definedName>
    <definedName name="_xlnm.Print_Area" localSheetId="4">'TR ADV AGMT'!$B$3:$K$23</definedName>
    <definedName name="_xlnm.Print_Area" localSheetId="5">'TV pg1'!$B$2:$K$61</definedName>
    <definedName name="_xlnm.Print_Area" localSheetId="6">'TV pg2'!$B$2:$K$53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l="1"/>
  <c r="J5" i="17"/>
  <c r="G5" i="17"/>
  <c r="J3" i="17"/>
  <c r="M33" i="15" l="1"/>
  <c r="K25" i="1" l="1"/>
  <c r="K26" i="1"/>
  <c r="K27" i="1"/>
  <c r="C15" i="9" l="1"/>
  <c r="E30" i="9" l="1"/>
  <c r="C31" i="9" l="1"/>
  <c r="K43" i="1" l="1"/>
  <c r="D17" i="9"/>
  <c r="C11" i="1"/>
  <c r="C9" i="1"/>
  <c r="K47" i="1"/>
  <c r="E15" i="17"/>
  <c r="G7" i="17"/>
  <c r="G4" i="17"/>
  <c r="G3" i="17"/>
  <c r="C13" i="9"/>
  <c r="C54" i="1"/>
  <c r="C52" i="1"/>
  <c r="K49" i="1"/>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9" i="6"/>
  <c r="K20" i="6"/>
  <c r="K21" i="6"/>
  <c r="K22" i="6"/>
  <c r="K23" i="6"/>
  <c r="K24" i="6"/>
  <c r="K25" i="6"/>
  <c r="K26" i="6"/>
  <c r="K23" i="1"/>
  <c r="K24" i="1"/>
  <c r="K28" i="1"/>
  <c r="C17" i="9"/>
  <c r="C17" i="1"/>
  <c r="D17" i="1"/>
  <c r="E17" i="1"/>
  <c r="F17" i="1"/>
  <c r="G17" i="1"/>
  <c r="H17" i="1"/>
  <c r="I17" i="1"/>
  <c r="K18" i="1"/>
  <c r="K34" i="1"/>
  <c r="C13" i="6"/>
  <c r="D13" i="6"/>
  <c r="E13" i="6"/>
  <c r="F13" i="6"/>
  <c r="G13" i="6"/>
  <c r="H13" i="6"/>
  <c r="I13" i="6"/>
  <c r="J13" i="6"/>
  <c r="K14" i="6"/>
  <c r="K34" i="6"/>
  <c r="K51" i="6"/>
  <c r="C8" i="9"/>
  <c r="C5" i="1"/>
  <c r="G54" i="1"/>
  <c r="G52" i="1"/>
  <c r="F4" i="1"/>
  <c r="B60" i="15"/>
  <c r="C14" i="9"/>
  <c r="F7" i="6"/>
  <c r="C7" i="6"/>
  <c r="F5" i="6"/>
  <c r="C5" i="6"/>
  <c r="F4" i="6"/>
  <c r="C4" i="6"/>
  <c r="K3" i="6"/>
  <c r="F3" i="6"/>
  <c r="C3" i="6"/>
  <c r="C8" i="1"/>
  <c r="F7" i="1"/>
  <c r="K3" i="1"/>
  <c r="C4" i="1"/>
  <c r="C7" i="1"/>
  <c r="C6" i="1"/>
  <c r="C3" i="1"/>
  <c r="X19" i="6"/>
  <c r="X20" i="6"/>
  <c r="F4" i="11"/>
  <c r="F3" i="11"/>
  <c r="F7" i="11"/>
  <c r="I3" i="11"/>
  <c r="I5" i="11"/>
  <c r="F5" i="11"/>
  <c r="F6" i="11"/>
  <c r="B41" i="9"/>
  <c r="G3" i="7"/>
  <c r="G4" i="7"/>
  <c r="G8" i="7"/>
  <c r="G9" i="7"/>
  <c r="G7" i="7"/>
  <c r="G6" i="7"/>
  <c r="J5" i="7"/>
  <c r="G5" i="7"/>
  <c r="J3" i="7"/>
  <c r="E2" i="9"/>
  <c r="E40" i="9"/>
  <c r="C40" i="9"/>
  <c r="D41" i="9"/>
  <c r="E6" i="9"/>
  <c r="E5" i="9"/>
  <c r="E3" i="9"/>
  <c r="E20" i="9"/>
  <c r="E11" i="9"/>
  <c r="E10" i="9"/>
  <c r="E9" i="9"/>
  <c r="E8" i="9"/>
  <c r="C12" i="9"/>
  <c r="C11" i="9"/>
  <c r="C10" i="9"/>
  <c r="C9" i="9"/>
  <c r="L15" i="15"/>
  <c r="L14" i="15"/>
  <c r="L13" i="15"/>
  <c r="L8" i="15"/>
  <c r="L6" i="15"/>
  <c r="E18" i="15" s="1"/>
  <c r="L11" i="15"/>
  <c r="F3" i="1"/>
  <c r="C10" i="1"/>
  <c r="F5" i="1"/>
  <c r="E17" i="6"/>
  <c r="E24" i="9" l="1"/>
  <c r="E17" i="17" s="1"/>
  <c r="K13" i="6"/>
  <c r="K15" i="6" s="1"/>
  <c r="K48" i="7"/>
  <c r="K46" i="1" s="1"/>
  <c r="K29" i="1"/>
  <c r="K17" i="1"/>
  <c r="K19" i="1" s="1"/>
  <c r="K27" i="6"/>
  <c r="E16" i="17"/>
  <c r="K53" i="6" l="1"/>
  <c r="K45" i="1" s="1"/>
  <c r="K44" i="1"/>
  <c r="K48" i="1" l="1"/>
  <c r="K54" i="1" s="1"/>
  <c r="K5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Sony Customer</author>
    <author>Rayonne J Grant</author>
    <author>Rayonne Grant</author>
  </authors>
  <commentList>
    <comment ref="C23" authorId="0" shapeId="0" xr:uid="{00000000-0006-0000-0200-000001000000}">
      <text>
        <r>
          <rPr>
            <b/>
            <sz val="8"/>
            <color indexed="81"/>
            <rFont val="Tahoma"/>
            <family val="2"/>
          </rPr>
          <t xml:space="preserve"> CURRENT STATE CONTRACT FOR RENTAL CARS LOCATED ON THE USM WEBSITE.</t>
        </r>
        <r>
          <rPr>
            <sz val="8"/>
            <color indexed="81"/>
            <rFont val="Tahoma"/>
            <family val="2"/>
          </rPr>
          <t xml:space="preserve">
 </t>
        </r>
      </text>
    </comment>
    <comment ref="C24" authorId="1" shapeId="0" xr:uid="{00000000-0006-0000-0200-000002000000}">
      <text>
        <r>
          <rPr>
            <b/>
            <sz val="9"/>
            <color indexed="81"/>
            <rFont val="Tahoma"/>
            <family val="2"/>
          </rPr>
          <t>DO NOT</t>
        </r>
        <r>
          <rPr>
            <sz val="9"/>
            <color indexed="81"/>
            <rFont val="Tahoma"/>
            <family val="2"/>
          </rPr>
          <t xml:space="preserve"> list reg fee in this column if you are using the Pcard.
</t>
        </r>
      </text>
    </comment>
    <comment ref="C30" authorId="2" shapeId="0" xr:uid="{1B205DB9-637B-4A8B-8F76-6FD211080BD2}">
      <text>
        <r>
          <rPr>
            <b/>
            <sz val="9"/>
            <color indexed="81"/>
            <rFont val="Tahoma"/>
            <family val="2"/>
          </rPr>
          <t xml:space="preserve">*Expenses over $100.00 require a attached breakdown of amount. </t>
        </r>
      </text>
    </comment>
    <comment ref="D31" authorId="1" shapeId="0" xr:uid="{00000000-0006-0000-0200-000004000000}">
      <text>
        <r>
          <rPr>
            <b/>
            <sz val="9"/>
            <color indexed="81"/>
            <rFont val="Tahoma"/>
            <family val="2"/>
          </rPr>
          <t>Whose Pcard will you be using to charge this expense?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author>
  </authors>
  <commentList>
    <comment ref="C18" authorId="0" shapeId="0" xr:uid="{00000000-0006-0000-0400-000001000000}">
      <text>
        <r>
          <rPr>
            <b/>
            <sz val="8"/>
            <color indexed="10"/>
            <rFont val="Tahoma"/>
            <family val="2"/>
          </rPr>
          <t xml:space="preserve">IF ATTENDING A CONFERENCE a copy of the conference literature showing the conference hotel and rate or a copy of the registration form which includes the housing reservation MUST BE ATTACHED to the Travel Voucher in order to be reimbursed.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Valued Sony Customer</author>
  </authors>
  <commentList>
    <comment ref="D6" authorId="0" shapeId="0" xr:uid="{00000000-0006-0000-0A00-000001000000}">
      <text>
        <r>
          <rPr>
            <b/>
            <sz val="8"/>
            <color indexed="81"/>
            <rFont val="Tahoma"/>
            <family val="2"/>
          </rPr>
          <t>If payment is being made to an individual, a signed W-9 must be on file in Financial Affairs before payment is processed.
If no W-9 is on file, payment will be delayed.</t>
        </r>
        <r>
          <rPr>
            <sz val="8"/>
            <color indexed="81"/>
            <rFont val="Tahoma"/>
            <family val="2"/>
          </rPr>
          <t xml:space="preserve">
</t>
        </r>
      </text>
    </comment>
    <comment ref="D14" authorId="0" shapeId="0" xr:uid="{00000000-0006-0000-0A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5" authorId="0" shapeId="0" xr:uid="{00000000-0006-0000-0A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<sst xmlns="http://schemas.openxmlformats.org/spreadsheetml/2006/main" count="1218" uniqueCount="778">
  <si>
    <r>
      <t xml:space="preserve">A COPY OF THE PERMISSION TO TRAVEL MUST BE ATTACHED </t>
    </r>
    <r>
      <rPr>
        <b/>
        <u/>
        <sz val="16"/>
        <color indexed="10"/>
        <rFont val="Arial"/>
        <family val="2"/>
      </rPr>
      <t xml:space="preserve">FOR ALL INDIVIDUALS </t>
    </r>
    <r>
      <rPr>
        <b/>
        <sz val="16"/>
        <color indexed="10"/>
        <rFont val="Arial"/>
        <family val="2"/>
      </rPr>
      <t xml:space="preserve">
REQUESTING REGISTRATION PAYMENTS</t>
    </r>
  </si>
  <si>
    <t>Director</t>
  </si>
  <si>
    <t>Pick One of the following</t>
  </si>
  <si>
    <t>MUST INITIAL OR THE FORM
WILL BE SENT BACK</t>
  </si>
  <si>
    <t>Address all areas of the form.  If adequate explanations are not given,
 the form will be returned delaying reimbursement.</t>
  </si>
  <si>
    <t>*SEE INSTRUCTIONS ON HOW TO COMPLETE</t>
  </si>
  <si>
    <t>MUST BE ATTACHED TO  A EMPLOYEE REIMBURSEMENT VOUCHER OR
 IF THERE IS TRAVEL INVOLVED ATTACH TO A TRAVEL VOUCHER</t>
  </si>
  <si>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undertand that I will be ineligible for future advances. 
Signature:______________________________________________________________________Date:_________________ </t>
  </si>
  <si>
    <t>DO NOT SEND THIS PAGE TO TRAVEL - KEEP FOR YOUR RECORDS</t>
  </si>
  <si>
    <t>CITY AND STATE 
REQUIRED FOR REPORTING TO IHL</t>
  </si>
  <si>
    <t>Workshop</t>
  </si>
  <si>
    <t>Observation</t>
  </si>
  <si>
    <t>Performance</t>
  </si>
  <si>
    <t>Business Meeting</t>
  </si>
  <si>
    <t>Presentation</t>
  </si>
  <si>
    <t>Recruitment</t>
  </si>
  <si>
    <t>Training</t>
  </si>
  <si>
    <t>Other (Attach a memo to explain)</t>
  </si>
  <si>
    <t>CHECK WITH DEPARTMENT HEAD TO SEE IF A MEMO IS REQUIRED FOR MORE INFORMATION ON PURPOSE OF TRIP.</t>
  </si>
  <si>
    <t>Select a purpose from drop down box</t>
  </si>
  <si>
    <t>Research and Teaching</t>
  </si>
  <si>
    <t>Seminar</t>
  </si>
  <si>
    <t>Conference - Attach hotel and rate info to Travel Voucher</t>
  </si>
  <si>
    <t>1</t>
  </si>
  <si>
    <t>MUST HAVE SIGNATURE AUTHORITY FOR ALL BUDGET STRINGS USED!
IT IS THE EMPLOYEES RESPONSIBILITY TO OBTAIN THE SIGNATURES</t>
  </si>
  <si>
    <t>Date</t>
  </si>
  <si>
    <t>Breakfast</t>
  </si>
  <si>
    <t>Lunch</t>
  </si>
  <si>
    <t>Dinner</t>
  </si>
  <si>
    <t>Lodging</t>
  </si>
  <si>
    <t>TOTAL</t>
  </si>
  <si>
    <t>MEALS AND LODGING</t>
  </si>
  <si>
    <t>Yes</t>
  </si>
  <si>
    <t>No</t>
  </si>
  <si>
    <t>From</t>
  </si>
  <si>
    <t>To</t>
  </si>
  <si>
    <t>Miles</t>
  </si>
  <si>
    <t xml:space="preserve"> </t>
  </si>
  <si>
    <t>Mode</t>
  </si>
  <si>
    <t>Ticket Amt</t>
  </si>
  <si>
    <t>OTHER EXPENSES</t>
  </si>
  <si>
    <t>Item</t>
  </si>
  <si>
    <t>Amount</t>
  </si>
  <si>
    <t>Dept Name</t>
  </si>
  <si>
    <t>Phone #</t>
  </si>
  <si>
    <t>Employee Signature</t>
  </si>
  <si>
    <t>Fund</t>
  </si>
  <si>
    <t>Program</t>
  </si>
  <si>
    <t>Dept ID</t>
  </si>
  <si>
    <t>Expense</t>
  </si>
  <si>
    <t>Account</t>
  </si>
  <si>
    <t>Proj/Grant</t>
  </si>
  <si>
    <t>Dept Box #</t>
  </si>
  <si>
    <t>E-Mail</t>
  </si>
  <si>
    <t>Meals</t>
  </si>
  <si>
    <t>Personal Vehicle</t>
  </si>
  <si>
    <t>Name</t>
  </si>
  <si>
    <t xml:space="preserve">TRAVEL BY PERSONAL VEHICLE </t>
  </si>
  <si>
    <t>Staff</t>
  </si>
  <si>
    <t>Airfare</t>
  </si>
  <si>
    <t>Rental Car</t>
  </si>
  <si>
    <t>Bus</t>
  </si>
  <si>
    <t>Train</t>
  </si>
  <si>
    <t>Taxi</t>
  </si>
  <si>
    <t>Other</t>
  </si>
  <si>
    <t>Yes  (or)  No</t>
  </si>
  <si>
    <t>ADVANCE RECEIVED?</t>
  </si>
  <si>
    <t>Rate</t>
  </si>
  <si>
    <t>Department Name</t>
  </si>
  <si>
    <t>This workbook will contain all of the forms necessary to get approval and file for reimbursements on a trip.  By combining all forms in one book, it should be easier to keep corresponding records together.  Start a new workbook for each trip.</t>
  </si>
  <si>
    <t>University of Southern Mississippi
Official Permission to Travel and Reimbursement Forms</t>
  </si>
  <si>
    <t>Mileage</t>
  </si>
  <si>
    <t>THE UNIVERSITY OF SOUTHERN MISSISSIPPI</t>
  </si>
  <si>
    <t xml:space="preserve">Submit at least two weeks prior to travel dates </t>
  </si>
  <si>
    <t>Traveler's E-Mail Address</t>
  </si>
  <si>
    <t>Department Box #</t>
  </si>
  <si>
    <t>Purpose of Travel</t>
  </si>
  <si>
    <t>Hotel Lodging</t>
  </si>
  <si>
    <t>Fund/Dept-ID/Program/Proj-Grant</t>
  </si>
  <si>
    <t>For University Travel Coordinator Use only</t>
  </si>
  <si>
    <t>Ending Date</t>
  </si>
  <si>
    <t>Beginning Date</t>
  </si>
  <si>
    <t>Employee Name</t>
  </si>
  <si>
    <t>Dates of Travel
(include traveling dates)</t>
  </si>
  <si>
    <t>Title of Meeting:</t>
  </si>
  <si>
    <t>Purpose of trip:</t>
  </si>
  <si>
    <t>e-mail</t>
  </si>
  <si>
    <t>Phone Number</t>
  </si>
  <si>
    <t>Total for this page</t>
  </si>
  <si>
    <t>TOTAL ALL EXPENSES</t>
  </si>
  <si>
    <t>TOTAL EXPENSES FOR THIS PAGE</t>
  </si>
  <si>
    <t>PTT</t>
  </si>
  <si>
    <t>TV</t>
  </si>
  <si>
    <t>Travel Voucher</t>
  </si>
  <si>
    <t>MTM</t>
  </si>
  <si>
    <t>Multi Trip Mileage</t>
  </si>
  <si>
    <t>BREF</t>
  </si>
  <si>
    <t>Total Meals &amp; Lodging</t>
  </si>
  <si>
    <t>Total Travel By Personal Vehicle</t>
  </si>
  <si>
    <t>Total Travel By Public Carrier</t>
  </si>
  <si>
    <t>Total Other Expenses</t>
  </si>
  <si>
    <t>CHARTFIELD</t>
  </si>
  <si>
    <t>Tab Legend for Different Forms</t>
  </si>
  <si>
    <t>Project /Grant</t>
  </si>
  <si>
    <t>Submitter</t>
  </si>
  <si>
    <t>Traveler's
Name</t>
  </si>
  <si>
    <t>Telephone (USM Business Only)</t>
  </si>
  <si>
    <t xml:space="preserve">Taxi/Shuttle/Limousine </t>
  </si>
  <si>
    <t>USE:   (RT) Roundtrip     (OW) One Way</t>
  </si>
  <si>
    <t>USM Empl ID</t>
  </si>
  <si>
    <t>Permission to Travel</t>
  </si>
  <si>
    <t>Business Related Expense Form</t>
  </si>
  <si>
    <t>Proceed to the tab called "Start Here" if you are ready to continue</t>
  </si>
  <si>
    <t xml:space="preserve">Taxi/Shuttle/Limousine - from airport </t>
  </si>
  <si>
    <t>Taxi/Shuttle/Limousine - to airport</t>
  </si>
  <si>
    <t xml:space="preserve">Motel room internet Charges </t>
  </si>
  <si>
    <t>Rental Car Fuel (original receipt)</t>
  </si>
  <si>
    <t>TYPE signature name here =&gt;</t>
  </si>
  <si>
    <t>To (City, State)</t>
  </si>
  <si>
    <t>From (City, State)</t>
  </si>
  <si>
    <t xml:space="preserve">From - City, State </t>
  </si>
  <si>
    <t>To - City, State</t>
  </si>
  <si>
    <t>CHARTFIELD INFO</t>
  </si>
  <si>
    <t>Tolls</t>
  </si>
  <si>
    <t>Parking</t>
  </si>
  <si>
    <t>Tips (baggage handling - $1 per bag)</t>
  </si>
  <si>
    <t>Note: for additional mileage, use tab Multi Trip Mileage</t>
  </si>
  <si>
    <t>PROCESSED BY:</t>
  </si>
  <si>
    <t>VOUCHER DATE</t>
  </si>
  <si>
    <t>VOUCHER NUMBER</t>
  </si>
  <si>
    <t>AMOUNT</t>
  </si>
  <si>
    <t>ACCOUNT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</si>
  <si>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</si>
  <si>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</si>
  <si>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</si>
  <si>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</si>
  <si>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</si>
  <si>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</si>
  <si>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</si>
  <si>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</si>
  <si>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</si>
  <si>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</si>
  <si>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Registration Check Request</t>
  </si>
  <si>
    <t>START A NEW WORKBOOK FOR EACH TRIP</t>
  </si>
  <si>
    <t>Person Completing Form:</t>
  </si>
  <si>
    <t>A COPY OF THE PERMISSION TO TRAVEL MUST BE ATTACHED FOR ALL INDIVIDUALS REQUESTING REGISTRATION PAYMENTS</t>
  </si>
  <si>
    <t>DATE</t>
  </si>
  <si>
    <r>
      <t xml:space="preserve">If a W-9 is not attached the </t>
    </r>
    <r>
      <rPr>
        <b/>
        <i/>
        <sz val="12"/>
        <rFont val="Times New Roman"/>
        <family val="1"/>
      </rPr>
      <t>Telephone Number</t>
    </r>
    <r>
      <rPr>
        <b/>
        <sz val="12"/>
        <rFont val="Times New Roman"/>
        <family val="1"/>
      </rPr>
      <t xml:space="preserve"> and </t>
    </r>
    <r>
      <rPr>
        <b/>
        <i/>
        <sz val="12"/>
        <rFont val="Times New Roman"/>
        <family val="1"/>
      </rPr>
      <t xml:space="preserve">Fax Number </t>
    </r>
    <r>
      <rPr>
        <b/>
        <sz val="12"/>
        <rFont val="Times New Roman"/>
        <family val="1"/>
      </rPr>
      <t>are required.  Payment cannot be made until a W-9 has been received.</t>
    </r>
  </si>
  <si>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</si>
  <si>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</si>
  <si>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</si>
  <si>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</si>
  <si>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</si>
  <si>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</si>
  <si>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</si>
  <si>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</si>
  <si>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we cannot guarantee that the check will arrive in time.  You need to allow 4 weeks</t>
  </si>
  <si>
    <t>Ground Transportation</t>
  </si>
  <si>
    <t xml:space="preserve">                        for the check to be processed.  This will allow for required signatures, setting up the vendor and processing the check.</t>
  </si>
  <si>
    <t>Select an expense from drop down box</t>
  </si>
  <si>
    <t>Total Meals</t>
  </si>
  <si>
    <t xml:space="preserve">This form must be completed when business entertainment expense has been incurred for the University.  </t>
  </si>
  <si>
    <t>USM Empl #</t>
  </si>
  <si>
    <t>SS# (Student)</t>
  </si>
  <si>
    <t>YES OR NO</t>
  </si>
  <si>
    <t>Location</t>
  </si>
  <si>
    <t xml:space="preserve">yes   </t>
  </si>
  <si>
    <t>FUND
(5 digets)</t>
  </si>
  <si>
    <t>DEPTID
(6 digets)</t>
  </si>
  <si>
    <t>PROGRAM
(5 digets)</t>
  </si>
  <si>
    <t>PROJECT/GRANT
(7 digets)</t>
  </si>
  <si>
    <t>Use drop down box to select your University Standing</t>
  </si>
  <si>
    <t>DOMESTIC TRAVEL ONLY</t>
  </si>
  <si>
    <t>DAILY MEAL REIMBURSEMENT CAN NOT EXCEED STATE ALLOWED DAILY PER DIEM FOR THE AREA OF TRAVEL</t>
  </si>
  <si>
    <t>SELECT YES OR NO</t>
  </si>
  <si>
    <t>ENTER ADVANCE RECEIVED</t>
  </si>
  <si>
    <t>AMOUNT TO BE REIMBURSED</t>
  </si>
  <si>
    <t>Coach</t>
  </si>
  <si>
    <t>ATHLETICS</t>
  </si>
  <si>
    <t>SELECT A NAME</t>
  </si>
  <si>
    <t>Mileage Rates →</t>
  </si>
  <si>
    <t>REQUIRED FOR REPORTING TO IHL</t>
  </si>
  <si>
    <t>Banquet Fee (Receipt required)</t>
  </si>
  <si>
    <t>Official Visit Meals - 604580</t>
  </si>
  <si>
    <t>TR ADV AGMT</t>
  </si>
  <si>
    <t>Whenever feasible, when USM employees are traveling together, each employee should pay for their own meals.  This will cut down on the possibility of duplicate charges to the budget used for reimbursement.  Signature authorities should verify that full per-diem is not being paid to one of the guests referenced above on their Travel Voucher.</t>
  </si>
  <si>
    <t>IF REQUESTING AN ADVANCE, THIS FORM MUST BE ATTACHED TO THE PERMISSION TO TRAVEL</t>
  </si>
  <si>
    <t>Amount Requested</t>
  </si>
  <si>
    <t>End Date of Trip</t>
  </si>
  <si>
    <t>Travel Voucher Due Before</t>
  </si>
  <si>
    <t>To avoid Payroll Deduction</t>
  </si>
  <si>
    <t>This form is password protected.  All information for this form is obtained from information entered on the START HERE page and the PTT page.</t>
  </si>
  <si>
    <t>Rental Car/Fuel</t>
  </si>
  <si>
    <t xml:space="preserve"> Official Visits - Mileage Paid</t>
  </si>
  <si>
    <t>VOUCHER IS DUE BEFORE:</t>
  </si>
  <si>
    <t>TOTAL BREF</t>
  </si>
  <si>
    <t xml:space="preserve">Official Visits include the students name in this area. </t>
  </si>
  <si>
    <t>Baggage Fee (receipt required)</t>
  </si>
  <si>
    <t>Did you use a Courtesy Car?</t>
  </si>
  <si>
    <t>ATHLETICS - INDIVIDUAL TRAVEL</t>
  </si>
  <si>
    <t>Next Higher Expenditure Authority</t>
  </si>
  <si>
    <t>Deposit Journal #</t>
  </si>
  <si>
    <t xml:space="preserve">YES   </t>
  </si>
  <si>
    <t>NO</t>
  </si>
  <si>
    <t>Total Estimated Expenses</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</si>
  <si>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Resources(exceptions noted on the Travel Website).</t>
  </si>
  <si>
    <t>Total for MTM</t>
  </si>
  <si>
    <t>Total for TVpg2</t>
  </si>
  <si>
    <t>Total for BREF</t>
  </si>
  <si>
    <t>Reimbursement</t>
  </si>
  <si>
    <t>Courtesy Car Fuel (original receipt)</t>
  </si>
  <si>
    <t>Expenses on the Pcard</t>
  </si>
  <si>
    <t>Registration Fee</t>
  </si>
  <si>
    <t>Registration /Entry Packet</t>
  </si>
  <si>
    <t>Registration Fees (Not on Pcard)</t>
  </si>
  <si>
    <t>ATHLETICS - Individual</t>
  </si>
  <si>
    <t>Location of Meeting (City,State)</t>
  </si>
  <si>
    <t>Rental Car  (original receipt)</t>
  </si>
  <si>
    <t>In Flight Wi-Fi (USM Business Only)</t>
  </si>
  <si>
    <t xml:space="preserve"> Official Visits - Group Meals</t>
  </si>
  <si>
    <t xml:space="preserve"> Official Visits - Hotel Paid</t>
  </si>
  <si>
    <t xml:space="preserve"> Official Visits - Hosts Paid</t>
  </si>
  <si>
    <t>MAX PAYMENT</t>
  </si>
  <si>
    <t>Total Meals and Lodging</t>
  </si>
  <si>
    <t>Courtesy Car</t>
  </si>
  <si>
    <t>MULTIPLE TRIP MILEAGE</t>
  </si>
  <si>
    <t>Total charged to Pcard</t>
  </si>
  <si>
    <t>Please read prior to completing this form</t>
  </si>
  <si>
    <t xml:space="preserve">Official Visitor Names: </t>
  </si>
  <si>
    <t>University Classification</t>
  </si>
  <si>
    <t>SSN (students W9 needed)</t>
  </si>
  <si>
    <t>Sonya Varnell</t>
  </si>
  <si>
    <t>Advance OI Number:</t>
  </si>
  <si>
    <t>Advance Account Code:</t>
  </si>
  <si>
    <t>Advance Voucher #:</t>
  </si>
  <si>
    <t>Date Processed:</t>
  </si>
  <si>
    <t xml:space="preserve">Balance Due Money Returned to Travel </t>
  </si>
  <si>
    <t>Copy of travel voucher sent:  YES   or   NO</t>
  </si>
  <si>
    <t>Membership Fee</t>
  </si>
  <si>
    <t>Packet Fee</t>
  </si>
  <si>
    <t>Dues</t>
  </si>
  <si>
    <t>ADVANCE REQUEST</t>
  </si>
  <si>
    <t>ESTIMATED TRIP EXPENSES</t>
  </si>
  <si>
    <t>Effective date</t>
  </si>
  <si>
    <t>Department rate</t>
  </si>
  <si>
    <t>Your department has set rates. Check with your Signature Authority</t>
  </si>
  <si>
    <t xml:space="preserve">Advance Issued </t>
  </si>
  <si>
    <t>Choose Rate</t>
  </si>
  <si>
    <t>Type of Car Used</t>
  </si>
  <si>
    <t>RETURN TO USM</t>
  </si>
  <si>
    <t xml:space="preserve">PRINT THIS PAGE.  AMOUNT WILL TRANSFER TO TVpg1   </t>
  </si>
  <si>
    <t>Allow 3 weeks before start date</t>
  </si>
  <si>
    <t>Deadline for requesting an advance for this trip</t>
  </si>
  <si>
    <t xml:space="preserve">The deadline for requesting an advance is 3 weeks before the start date of the trip.  A paper advance check cannot be guaranteed after the deadline. </t>
  </si>
  <si>
    <t>2.)  Advances must fit exception criteria (see policy) LIMITED TO RECRUITING AND OFFICIAL VISITS ONLY (PO's can only be issued for recruiting airfare.)</t>
  </si>
  <si>
    <t xml:space="preserve">If Registration fee is to be paid by USM on the Pcard. </t>
  </si>
  <si>
    <t xml:space="preserve">If Membership Fee, Dues or Packet fees are to be paid by USM using the Pcard. </t>
  </si>
  <si>
    <t>Campus rate</t>
  </si>
  <si>
    <t>Courtesy available</t>
  </si>
  <si>
    <t>Jeremy McClain</t>
  </si>
  <si>
    <t>Jeff Mitchell</t>
  </si>
  <si>
    <t>Brian Morrison</t>
  </si>
  <si>
    <t>Brad Smith</t>
  </si>
  <si>
    <t>EK Franks</t>
  </si>
  <si>
    <t>Brendan Jones</t>
  </si>
  <si>
    <t>LOOK UP YOUR MILEAGE ON MAPQUEST</t>
  </si>
  <si>
    <t>https://www.mapquest.com</t>
  </si>
  <si>
    <t>http://www.usm.edu/procurement/travelmileage.html</t>
  </si>
  <si>
    <t>https://www.mapquest.com/</t>
  </si>
  <si>
    <t>INSTRUCTIONS FOR COMPLETING TRAVEL FORMS</t>
  </si>
  <si>
    <t>Form Name / Section</t>
  </si>
  <si>
    <t>Field / Line Description</t>
  </si>
  <si>
    <t>Guidance</t>
  </si>
  <si>
    <t>Policy Notes</t>
  </si>
  <si>
    <t>INSTRUCTIONS TAB</t>
  </si>
  <si>
    <t>Table of contents of pages in the workbook.</t>
  </si>
  <si>
    <t>Start a new workbook for each trip</t>
  </si>
  <si>
    <t xml:space="preserve">By starting a new workbook for each trip it ensures you will be using the most updated document containing the any updates in policies as well as rates for mileage. </t>
  </si>
  <si>
    <t>FAQ</t>
  </si>
  <si>
    <t xml:space="preserve">Frequently Asked Questions </t>
  </si>
  <si>
    <t xml:space="preserve">Summary of requirements, travel policies and procedures </t>
  </si>
  <si>
    <t>START HERE</t>
  </si>
  <si>
    <t>MANDATORY COMPLETION REQUIRED</t>
  </si>
  <si>
    <t xml:space="preserve">Information entered on this page will import to other worksheets automatically. </t>
  </si>
  <si>
    <t xml:space="preserve">Permission to Travel </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</si>
  <si>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</si>
  <si>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It is important that the employee and the department forward the Permission to Travel to the University Travel Coordinator at least </t>
    </r>
    <r>
      <rPr>
        <b/>
        <sz val="11"/>
        <color rgb="FFFF0000"/>
        <rFont val="Calibri"/>
        <family val="2"/>
        <scheme val="minor"/>
      </rPr>
      <t>two weeks prior to travel</t>
    </r>
    <r>
      <rPr>
        <sz val="10"/>
        <rFont val="Arial"/>
        <family val="2"/>
      </rPr>
      <t xml:space="preserve">. Upon the University Travel Coordinator’s approval, a signed copy will be returned. In order to request a travel advance, the employee must meet exception requirements. </t>
    </r>
  </si>
  <si>
    <t>FPTT</t>
  </si>
  <si>
    <t xml:space="preserve">Foreign Permission to Travel </t>
  </si>
  <si>
    <r>
      <t xml:space="preserve">Required prior to travel for </t>
    </r>
    <r>
      <rPr>
        <b/>
        <sz val="10"/>
        <color theme="3"/>
        <rFont val="Arial"/>
        <family val="2"/>
      </rPr>
      <t>Foreign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</si>
  <si>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r>
      <t xml:space="preserve">It is important that the employee and the department forward the Permission to Travel to the University Travel Coordinator at least </t>
    </r>
    <r>
      <rPr>
        <b/>
        <sz val="11"/>
        <color theme="3"/>
        <rFont val="Calibri"/>
        <family val="2"/>
        <scheme val="minor"/>
      </rPr>
      <t>90 DAYS prior to travel</t>
    </r>
    <r>
      <rPr>
        <sz val="10"/>
        <color theme="3"/>
        <rFont val="Arial"/>
        <family val="2"/>
      </rPr>
      <t xml:space="preserve">. Upon the University Travel Coordinator’s approval, Provost approval and President's approval, a signed copy will be returned. Travel advance (if requested) will not be issued until FPTT is fully approved. </t>
    </r>
  </si>
  <si>
    <t>Travel Advance Agreement Form</t>
  </si>
  <si>
    <t xml:space="preserve">Advances must fit exception criteria (see policy) If so, the signed Travel Advance Agreement must be completed and attached to the Permission to Travel.  Your exception must also be attached to PTT.  Advances are not to be confused with prior trip expense to be reimbursed .  Advances cannot exceed 80% of unpaid expenses. </t>
  </si>
  <si>
    <r>
      <rPr>
        <b/>
        <u/>
        <sz val="11"/>
        <color theme="1"/>
        <rFont val="Calibri"/>
        <family val="2"/>
        <scheme val="minor"/>
      </rPr>
      <t>Advances will not be issued to USM employees.</t>
    </r>
    <r>
      <rPr>
        <sz val="10"/>
        <color theme="1"/>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0"/>
        <rFont val="Arial"/>
        <family val="2"/>
      </rPr>
      <t>submit to travel 3 weeks prior to your departure date</t>
    </r>
    <r>
      <rPr>
        <sz val="10"/>
        <color theme="1"/>
        <rFont val="Arial"/>
        <family val="2"/>
      </rPr>
      <t xml:space="preserve">.
</t>
    </r>
  </si>
  <si>
    <t>FTR ADV AGMT</t>
  </si>
  <si>
    <t>Foreign Travel Advance Agreement Form</t>
  </si>
  <si>
    <r>
      <rPr>
        <b/>
        <u/>
        <sz val="11"/>
        <color theme="3"/>
        <rFont val="Calibri"/>
        <family val="2"/>
        <scheme val="minor"/>
      </rPr>
      <t>Advances will not be issued to USM employees.</t>
    </r>
    <r>
      <rPr>
        <sz val="10"/>
        <color theme="3"/>
        <rFont val="Arial"/>
        <family val="2"/>
      </rPr>
      <t xml:space="preserve">   EXCEPTIONS: International travel, Graduate or undergraduate student travel, Travel by team or large group (One faculty or staff member traveling with undergraduate students.  A list of the students must be attached to the Permission to Travel). When the advance is serving to fund programs or research start-up operations, and is approved by the Dean, VP, Associate Dean or Senior Financial Officer. If you answer yes to any of the above, complete the form, obtain required signatures and </t>
    </r>
    <r>
      <rPr>
        <sz val="11"/>
        <color theme="3"/>
        <rFont val="Calibri"/>
        <family val="2"/>
        <scheme val="minor"/>
      </rPr>
      <t>submit to travel 3 weeks prior to your departure date</t>
    </r>
    <r>
      <rPr>
        <sz val="10"/>
        <color theme="3"/>
        <rFont val="Arial"/>
        <family val="2"/>
      </rPr>
      <t xml:space="preserve">.
</t>
    </r>
  </si>
  <si>
    <t>FR TR JUST</t>
  </si>
  <si>
    <t>Foreign Travel Justification Form</t>
  </si>
  <si>
    <t xml:space="preserve">Identification of the source of funds allocation for this trip is required.  State in detail the purpose of the foreign travel and how this trip will be extremely beneficial to the University as required by Miss. Code Ann., 25-3-41, as amended by IHL. Identification of the source of funds allocation for this trip is required. </t>
  </si>
  <si>
    <r>
      <rPr>
        <sz val="11"/>
        <color theme="3"/>
        <rFont val="Calibri"/>
        <family val="2"/>
        <scheme val="minor"/>
      </rPr>
      <t xml:space="preserve">Completion of the USM Foreign Permission to Travel Form (FPTT)with signatures from chairs/directors and dean on the FPTT is required.  Attach completed Foreign Travel Justification Form , Attach signed Travel Advance Agreement (if requesting an advance) prior to submitting to Travel Office. </t>
    </r>
    <r>
      <rPr>
        <sz val="10"/>
        <color theme="3"/>
        <rFont val="Arial"/>
        <family val="2"/>
      </rPr>
      <t xml:space="preserve">
</t>
    </r>
  </si>
  <si>
    <t>TV pg1</t>
  </si>
  <si>
    <t>Travel Voucher  page 1</t>
  </si>
  <si>
    <t xml:space="preserve">List expenses claimed for reimbursement. Expense must match receipts with zero balance listed. </t>
  </si>
  <si>
    <t>TV pg2</t>
  </si>
  <si>
    <t>Travel Voucher continuation page</t>
  </si>
  <si>
    <t>Overflow voucher when you run out of room on TV pg1. Total on this page will import onto TVpg1.</t>
  </si>
  <si>
    <t xml:space="preserve">Multi Trip Mileage Form </t>
  </si>
  <si>
    <t>Additional mileage log for driving expenses. Total on this page will import onto TVpg1.</t>
  </si>
  <si>
    <t xml:space="preserve">Business Related Expense Form </t>
  </si>
  <si>
    <t xml:space="preserve">Business Meals: If paying for meals for outside of the University. Itemized full receipt showing items purchased required (no summary). Initial for alcohol required.  Tip cannot exceed 20%. </t>
  </si>
  <si>
    <t>Paper Check Request Form</t>
  </si>
  <si>
    <t>Paper payment for a registration fee &gt;750.00 or for a group of 4 or more employees when Credit Card is not accepted</t>
  </si>
  <si>
    <t>PCARD INSTRUCTIONS</t>
  </si>
  <si>
    <t>Pcard Instructions</t>
  </si>
  <si>
    <t>Pcard can be used for registration fees without processing, surcharge or tax. Can be used for State Rental Car Contract Provider payment without tax.</t>
  </si>
  <si>
    <t>Please read prior to completing this from</t>
  </si>
  <si>
    <r>
      <t xml:space="preserve">The individual being paid on this form must be an employee of the University of Southern Mississippi. </t>
    </r>
    <r>
      <rPr>
        <u/>
        <sz val="9"/>
        <color indexed="8"/>
        <rFont val="Arial Black"/>
        <family val="2"/>
      </rPr>
      <t xml:space="preserve"> An employee is someone that receives bi-weekly, monthly or single payment payroll checks from USM</t>
    </r>
    <r>
      <rPr>
        <sz val="9"/>
        <color indexed="8"/>
        <rFont val="Arial Black"/>
        <family val="2"/>
      </rPr>
      <t xml:space="preserve">.  If the individual received a check from Accounts Payable for services, then they are not an employee of USM and reimbursements should be done on a Remittance Voucher. </t>
    </r>
    <r>
      <rPr>
        <i/>
        <u/>
        <sz val="9"/>
        <color indexed="10"/>
        <rFont val="Arial Black"/>
        <family val="2"/>
      </rPr>
      <t xml:space="preserve">EXCEPTIONS: </t>
    </r>
    <r>
      <rPr>
        <sz val="9"/>
        <color indexed="10"/>
        <rFont val="Arial Black"/>
        <family val="2"/>
      </rPr>
      <t>USM Grad students</t>
    </r>
    <r>
      <rPr>
        <sz val="9"/>
        <color indexed="8"/>
        <rFont val="Arial Black"/>
        <family val="2"/>
      </rPr>
      <t xml:space="preserve"> must complete travel forms for reimbursement of any travel (required by State). </t>
    </r>
    <r>
      <rPr>
        <sz val="9"/>
        <color indexed="10"/>
        <rFont val="Arial Black"/>
        <family val="2"/>
      </rPr>
      <t>Undergrad students</t>
    </r>
    <r>
      <rPr>
        <sz val="9"/>
        <color indexed="8"/>
        <rFont val="Arial Black"/>
        <family val="2"/>
      </rPr>
      <t xml:space="preserve"> can be reimbursed by AP when expensed on your budget as Contractual Services or by Travel when expensed on your budget as Travel.</t>
    </r>
  </si>
  <si>
    <t>Mandatory Field</t>
  </si>
  <si>
    <t>Traveler’s Name</t>
  </si>
  <si>
    <t xml:space="preserve">Enter the full legal first name, middle initial and last name of the traveler (please do not use nicknames).  Middle name required sometimes for two employees with same name. </t>
  </si>
  <si>
    <t>USM Empl/Student ID #</t>
  </si>
  <si>
    <t>Enter the traveler’s USM  ID number.</t>
  </si>
  <si>
    <t xml:space="preserve">Social Security Number </t>
  </si>
  <si>
    <t xml:space="preserve">This is only required for "FIRST PAYMENT ONLY".  It is used to set up an individual in USM's Vendor system (not linked to payroll) for reimbursement of business expenses.  After your initial reimbursement do not complete this field in the future. </t>
  </si>
  <si>
    <t>Traveler's Email</t>
  </si>
  <si>
    <t xml:space="preserve">Enter the traveler's email address (use USM email address if traveler is an employee). Do not use personal phone number. </t>
  </si>
  <si>
    <t>Department Phone Number</t>
  </si>
  <si>
    <t>Enter campus phone number (use 7-XXXX format) for you. DO NOT USE PERSONAL INFORMATION</t>
  </si>
  <si>
    <t>Department Mail Box Number</t>
  </si>
  <si>
    <t>Enter Campus Post Office mail box for department</t>
  </si>
  <si>
    <t>Name of College/Department</t>
  </si>
  <si>
    <t xml:space="preserve">Enter the name of the department issuing the reimbursement for and/or reporting the prepaid travel expenses. Do not abbreviate. </t>
  </si>
  <si>
    <t>Univ status: Faculty, Staff or GA ?</t>
  </si>
  <si>
    <t xml:space="preserve">Use the drop-down list to indicate whether the traveler is an employee of USM. </t>
  </si>
  <si>
    <t>Chartfield Fund to be charged</t>
  </si>
  <si>
    <t>5-digit #. The fund is defined as a self-balancing group of chartfield strings, established for unique budgeting, funding, accounting (including external financial reporting), and operational requirements.  Those beginning with 10% are E&amp;G, 12% or 13% are Auxiliary, 14% are Designated and 16% are Restricted Funds.  The middle letter indicates the location:  H for Hattiesburg, G for Gulf Park, L for GCRL, S for Stennis, P for MS Polymer Institute.</t>
  </si>
  <si>
    <t>Chartfield Dept ID</t>
  </si>
  <si>
    <t xml:space="preserve">6-digit #. An academic or administrative unit that has a common programmatic, operational, and fiscal (including budgetary) responsibility.  </t>
  </si>
  <si>
    <t>Chartfield Program</t>
  </si>
  <si>
    <t xml:space="preserve">5-digit #. Group of common ongoing activities for which financial activity needs to be tracked and budgeted. These activities may occur within a single department or across multiple departments. Unique activities for which financial information needs to be tracked will also be accommodated here.  </t>
  </si>
  <si>
    <t>Chartfield Project/Grant number</t>
  </si>
  <si>
    <t>7-digit #. Optional field used for activities that are temporary in duration and for which revenues and expenditures may be accumulated over more than one fiscal year.</t>
  </si>
  <si>
    <t>Max Amount Allowed</t>
  </si>
  <si>
    <t xml:space="preserve">What is the maximum amount you would like charged to this individual chartfield. </t>
  </si>
  <si>
    <t>Contact Name</t>
  </si>
  <si>
    <t xml:space="preserve">Enter the name of the administrative contact person for the department.  </t>
  </si>
  <si>
    <t>Contact Email</t>
  </si>
  <si>
    <t xml:space="preserve">Enter the campus email address of the administrative contact person for the department.  </t>
  </si>
  <si>
    <t>Contact Phone</t>
  </si>
  <si>
    <t xml:space="preserve">Enter the campus phone number (use 7-XXXX format) of the administrative contact person for the department.  </t>
  </si>
  <si>
    <t>Departure Date</t>
  </si>
  <si>
    <t>Enter the traveler’s expected departure date using mm/dd/yyyy format.</t>
  </si>
  <si>
    <t>Return Date</t>
  </si>
  <si>
    <t>Enter the traveler’s expected return date using mm/dd/yyyy format.</t>
  </si>
  <si>
    <t>Title of Meeting/Event</t>
  </si>
  <si>
    <t>Use this field to identify what event you are traveling to.</t>
  </si>
  <si>
    <t>Business Purpose for Travel</t>
  </si>
  <si>
    <r>
      <t>Use the drop-down list to select acceptable purpose of travel.  "</t>
    </r>
    <r>
      <rPr>
        <sz val="11"/>
        <color rgb="FFFF0000"/>
        <rFont val="Calibri"/>
        <family val="2"/>
        <scheme val="minor"/>
      </rPr>
      <t>Required for IHL Reporting</t>
    </r>
    <r>
      <rPr>
        <sz val="10"/>
        <rFont val="Arial"/>
        <family val="2"/>
      </rPr>
      <t>"</t>
    </r>
  </si>
  <si>
    <t>Business Meeting-Not an Organized Meeting - No PTT required, Business Meeting - Organized Meeting - A PTT is required, Conference - PTT required with attached blocked room rate list. Seminar - A PTT is required, Workshop - A PTT is required, Observation, Performance, Presentation -Organized Meeting - Attach hotel &amp; room rate info to PTT, Presentation - Not an organized meeting, No PTT is required, Recruitment, Research and Teaching, Training, Other (attach memo to explain).</t>
  </si>
  <si>
    <t>Traveler’s Destination</t>
  </si>
  <si>
    <t>Enter the city and state of traveler’s destination inside continental USA</t>
  </si>
  <si>
    <t>Accompanied By</t>
  </si>
  <si>
    <t>Enter the name of employee or student traveling with you at your expense. If you are not paying for their travel they should complete their own travel documents for reimbursement.  More than 4 students accompanying you, use Group Travel workbook. Leave blank if solo trip.</t>
  </si>
  <si>
    <t>PERMISSION TO TRAVEL FORM (PTT)</t>
  </si>
  <si>
    <t>Required prior to travel, for all In-state and out-of-state trips for conferences, conventions, associations, and meetings.  Required approvals: Chair or next higher level of expenditure authority, the school's Vice President and the Travel Office.  For more information on the PTT, see the Travel website.</t>
  </si>
  <si>
    <r>
      <t xml:space="preserve">Literature showing the hotel and conference blocked room rate must be attached to the Permission to Travel upon submission. </t>
    </r>
    <r>
      <rPr>
        <b/>
        <sz val="11"/>
        <color theme="1"/>
        <rFont val="Calibri"/>
        <family val="2"/>
        <scheme val="minor"/>
      </rPr>
      <t>If you stay at a hotel that exceeds the conference rate or a hotel other than the conference hotel and it exceeds the conference rate a waiver will be required to be reimbursed</t>
    </r>
    <r>
      <rPr>
        <sz val="10"/>
        <rFont val="Arial"/>
        <family val="2"/>
      </rPr>
      <t>.  This is a State Requirement.   If the event does not have blocked rates set, the literature should show official date, location and events.</t>
    </r>
  </si>
  <si>
    <r>
      <t>Required prior to travel, for f</t>
    </r>
    <r>
      <rPr>
        <b/>
        <sz val="10"/>
        <color theme="3"/>
        <rFont val="Arial"/>
        <family val="2"/>
      </rPr>
      <t>oreign travel locations including Hawaii, Canada, Mexico, Guam, Virgin Islands and Puerto Rico</t>
    </r>
    <r>
      <rPr>
        <sz val="10"/>
        <color theme="3"/>
        <rFont val="Arial"/>
        <family val="2"/>
      </rPr>
      <t xml:space="preserve"> per MS Dept of Finance and Travel regulations.   Required University approvals: Chair or next higher level of expenditure authority, Dean, Vice President/Provost, President  and the Travel Office.  For more information on the PTT, see the Travel website.</t>
    </r>
  </si>
  <si>
    <t xml:space="preserve">Foreign Travel Justification Form </t>
  </si>
  <si>
    <t xml:space="preserve">The Foreign Travel Justification Form identifies funds used for travel and benefit to the University. </t>
  </si>
  <si>
    <t xml:space="preserve">Foreign Travel Justification Form must be submitted along with the Foreign Permission to Travel form. Failure to attach will result in documents being returned to sender for completion. </t>
  </si>
  <si>
    <t>Header Info from Start Page</t>
  </si>
  <si>
    <t>Person Completing Form</t>
  </si>
  <si>
    <t xml:space="preserve">Imported from start page field. The name of the administrative contact person for the department.  </t>
  </si>
  <si>
    <t>"</t>
  </si>
  <si>
    <t xml:space="preserve">Imported from start page field. The campus phone number (use 7-XXXX format) of the administrative contact person for the department.  </t>
  </si>
  <si>
    <t>Email</t>
  </si>
  <si>
    <t xml:space="preserve">Imported from start page field. The email of the administrative contact person for the department.  </t>
  </si>
  <si>
    <t>Imported from Start Page - Return to Start Page Tab to complete</t>
  </si>
  <si>
    <t>Empl ID</t>
  </si>
  <si>
    <t>Classification</t>
  </si>
  <si>
    <t>Student SSN(req for 1st pymt)</t>
  </si>
  <si>
    <t>Campus Email</t>
  </si>
  <si>
    <t>Campus Phone</t>
  </si>
  <si>
    <t>Department Box</t>
  </si>
  <si>
    <t>Title of Meeting</t>
  </si>
  <si>
    <t>Location of Travel</t>
  </si>
  <si>
    <t>Purpose of Travel (IHL Required)</t>
  </si>
  <si>
    <t>Imported from Start Page - Use the drop-down list to indicate whether the traveler’s destination is In State, Out of State, or Out of Country. Return to Start Page Tab to complete</t>
  </si>
  <si>
    <t xml:space="preserve">Beginning Date of Travel </t>
  </si>
  <si>
    <t>Ending Date of Travel</t>
  </si>
  <si>
    <t>Advance Deadline Date (side margin)</t>
  </si>
  <si>
    <t xml:space="preserve">Non-changeable field that calculated 15 days from the end date to determine dealing for reconciling travel advance loan. </t>
  </si>
  <si>
    <t xml:space="preserve"> Estimated Expenses</t>
  </si>
  <si>
    <t>Estimated Expenses – Meals</t>
  </si>
  <si>
    <t xml:space="preserve">Calculate the daily rate of meal reimbursement rate(see website) for the travel location multiplied by the number of days of travel. </t>
  </si>
  <si>
    <t xml:space="preserve">OVERNIGHT STAY required for meals. Identify lodging for meals. Blank lodging will have meals deducted. Max reimb rate set by state. See website for location rates. </t>
  </si>
  <si>
    <t>Estimated Expenses – Hotel Lodging</t>
  </si>
  <si>
    <t xml:space="preserve">Calculate the hotel lodging blocked room rate or daily rate for lodging multiplied by the number of days of travel. </t>
  </si>
  <si>
    <t>Attach conference hotel blocked room rate info (not reservation) to the Permission to Travel.  This is a state requirement even if you stay at a lower priced non-conference motel/hotel.</t>
  </si>
  <si>
    <t>Estimated Expenses - Private Vehicle Mileage</t>
  </si>
  <si>
    <t xml:space="preserve">Calculate from official duty station mileage driven using an internet mileage calculation website. Attach printout to expedite verification of mileage claimed. </t>
  </si>
  <si>
    <t>Drive-vs-fly worksheet required if you chose to drive instead of fly. If the cost is less than the lowest cost to fly, the University will pay the lesser expense. 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t>
  </si>
  <si>
    <t>Estimated Expense - Airfare</t>
  </si>
  <si>
    <t>Calculate economy airfare and bag fees by comparing airfare carriers for the lowest.  Keep comparisons for reimbursement requirement.</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</si>
  <si>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The lease expensive routing should be used. If the flight price is in excess of the lowest rate on the cost comparison, a Waiver must be attached to the voucher to justify using that fare. Additional costs for seating upgrades, early boarding, blankets/pillow sets are not reimbursable.</t>
    </r>
  </si>
  <si>
    <t>Estimated Expense - Fuel, Taxi, Shuttle</t>
  </si>
  <si>
    <t>Calculate fuel expense for rental or personal vehicle if not claiming mileage. Rideshare, Taxi, Shuttle estimated cost during trip.</t>
  </si>
  <si>
    <t xml:space="preserve">Itemized fuel receipt showing gallons purchased required (summary not allowed). Proof of payment in traveler's name for rideshare, taxi, shuttle expense. </t>
  </si>
  <si>
    <t>Estimated Expenses – Other (attach note)</t>
  </si>
  <si>
    <t>Memo/note required that shows an itemization of other travel related expenses to be claimed.4</t>
  </si>
  <si>
    <t xml:space="preserve">Itemization of other expenses not fitting into a category. </t>
  </si>
  <si>
    <t>Estimated Expenses - Registration Fee</t>
  </si>
  <si>
    <t>Enter registration fee you will be paying with a personal credit card.</t>
  </si>
  <si>
    <t xml:space="preserve">Attach document registration fee rate info  to the Permission to Travel.  </t>
  </si>
  <si>
    <t>Estimated Pcard Expense - Registration Fee</t>
  </si>
  <si>
    <t>Enter the amount that will be charged to the Pcard for payment</t>
  </si>
  <si>
    <t xml:space="preserve">Signed PTT is required to be uploaded along with registration receipt for pcard reconciling in Soarfin. Failure to upload PTT will result in a violation of pcard policy. </t>
  </si>
  <si>
    <t>Estimated Expenses - Rental Car</t>
  </si>
  <si>
    <t>Enter the state contact rate for rental term to be paid with a personal credit card.</t>
  </si>
  <si>
    <t>Estimated Pcard Expense - Rental Car</t>
  </si>
  <si>
    <t>Enter the state contact rate for rental term that will be paid with the pcard.</t>
  </si>
  <si>
    <t xml:space="preserve">Pcard expense must not contain tax. Tax charged will require credit or repayment by cardholder.  Tax is considered a violation of pcard policies. </t>
  </si>
  <si>
    <t>Name of Pcard Holder</t>
  </si>
  <si>
    <t>Identify the name of the persons pcard you will be using for the expense(s).</t>
  </si>
  <si>
    <t xml:space="preserve"> Travel Advance Section</t>
  </si>
  <si>
    <t>Advance Request 80% Max Amount</t>
  </si>
  <si>
    <t xml:space="preserve">This amount is calculated at 80% of the estimated expense total </t>
  </si>
  <si>
    <t>Travel Advances (Groups w/Student, UGStudents, Grad Students, Startup Funds) Only</t>
  </si>
  <si>
    <t>Advance Amount Needed Amount</t>
  </si>
  <si>
    <t xml:space="preserve">Enter the amount of the travel advance (80% or less) that is needed before travel </t>
  </si>
  <si>
    <t xml:space="preserve">Prepayments are not to be confused with Travel Advances. Prepayments will be deducted and advance recalculated. </t>
  </si>
  <si>
    <t>Budgeting</t>
  </si>
  <si>
    <t>Max Payment Allowed (Optional)</t>
  </si>
  <si>
    <t xml:space="preserve">This amount is set by the department.  It will appear on the travel voucher to show the maximum that will be paid on this trip from all sources. </t>
  </si>
  <si>
    <t>Amt from Chartfield 1</t>
  </si>
  <si>
    <t xml:space="preserve">Imported from start page field. The max charge allowed from this budget.  </t>
  </si>
  <si>
    <t>Approval - Signature1</t>
  </si>
  <si>
    <t>Signature of Traveler</t>
  </si>
  <si>
    <t xml:space="preserve">If the traveler is an employee, they must read the statement above this field and acknowledge by providing their signature. </t>
  </si>
  <si>
    <t>It is the Employee's responsibility to obtain the required signatures #1 thru #4</t>
  </si>
  <si>
    <t>Approval - Signature2</t>
  </si>
  <si>
    <t>Signature of Chair or Next Higher Expenditure Authority</t>
  </si>
  <si>
    <t>The Chair (or next higher) must  acknowledge by providing their signature. Sign upon completion of all other form sections. The Chair (or next higher) printed name must also be provided.</t>
  </si>
  <si>
    <t>No employee can approve their own travel. Next higher required.</t>
  </si>
  <si>
    <t>Approval - Signature3</t>
  </si>
  <si>
    <t>Signature of Dean</t>
  </si>
  <si>
    <t>The Dean (or authorized delegate) must read the statement above this field and acknowledge by providing their signature. Sign upon completion of all other form sections. The Dean's printed name must also be provided.</t>
  </si>
  <si>
    <t>Approval - Signature4</t>
  </si>
  <si>
    <t>Signature of ORA (if restricted funds are used )</t>
  </si>
  <si>
    <t>ORA  must sign upon completion of other required signatures. ORA will forward document to Travel Staff.</t>
  </si>
  <si>
    <t>Submit to ORA prior to submitting to Travel to avoid delays.</t>
  </si>
  <si>
    <t>Approval - Signature</t>
  </si>
  <si>
    <t>Signature of Additional Budget Approval (if Applicable)</t>
  </si>
  <si>
    <t>If using more than one budget string. The supervisor (or authorized delegate) must read the statement above this field and acknowledge by providing their signature. Sign upon completion of all other form sections. The supervisor's printed name must also be provided.</t>
  </si>
  <si>
    <t>Approval - Signature5</t>
  </si>
  <si>
    <t xml:space="preserve">Signature of Travel Coordinator </t>
  </si>
  <si>
    <t xml:space="preserve">Travel Coordination will verify form is completed properly and return signed form to traveler (Domestic Travel ) or forward to VP and President  (Foreign Travel) for required signature. </t>
  </si>
  <si>
    <t>Approval - Signature6</t>
  </si>
  <si>
    <t>Signature of Vice President/Provost</t>
  </si>
  <si>
    <t xml:space="preserve">The Vice President/Provost must acknowledge by providing their signature. Sign upon completion of all other form sections. </t>
  </si>
  <si>
    <t xml:space="preserve">Vice President/Provost signature required for Foreign Travel </t>
  </si>
  <si>
    <t>Approval - Signature7</t>
  </si>
  <si>
    <t>Signature of President or President Designee</t>
  </si>
  <si>
    <t>The President (or Designee) must sign upon completion of all other form sections. The President (or Designee) printed name must also be provided.</t>
  </si>
  <si>
    <t xml:space="preserve">President signature required for Foreign Travel </t>
  </si>
  <si>
    <t>Comments Section</t>
  </si>
  <si>
    <t>Additional comments regarding trip</t>
  </si>
  <si>
    <t xml:space="preserve">In this section identify any information about this trip that should be known to Signature Authorities or to Travel Staff. </t>
  </si>
  <si>
    <t>TRAVEL ADVANCE AGREEMENT</t>
  </si>
  <si>
    <t>Top of Form</t>
  </si>
  <si>
    <t>Read before requesting an advance</t>
  </si>
  <si>
    <t xml:space="preserve">Advances will not be issued to USM employees. Paid expenses can be reimbursed before travel reducing need for advance. 
EXCEPTIONS:
&gt;&gt;International travel
&gt;&gt;Graduate or undergraduate student travel
&gt;&gt;Travel by team or large group (One faculty or staff member traveling with undergraduate students.  A list of the students must 
     be attached to the Permission to Travel)
&gt;&gt;When the advance is serving to fund programs or research start-up operations, and is approved by the 
     Dean, VP, Associate Dean or Senior Financial Officer.
If you answer yes to any of the above, complete the form, obtain required signatures and submit to travel 3 weeks prior to your departure date.
</t>
  </si>
  <si>
    <t>Header</t>
  </si>
  <si>
    <t>Determined when form was saved</t>
  </si>
  <si>
    <t>USM Employee ID</t>
  </si>
  <si>
    <t>Imported from PTT Page - Return to PTT Tab to enter amount requested.</t>
  </si>
  <si>
    <t xml:space="preserve">Voucher Deadline </t>
  </si>
  <si>
    <t>Signature  Approval</t>
  </si>
  <si>
    <t>The traveler must read the statement in this field and acknowledge by providing their signature. Sign upon completion of all PTT</t>
  </si>
  <si>
    <t>Supervisor’s Printed Name and Signature</t>
  </si>
  <si>
    <t>The supervisor (or authorized delegate) must read the statement in this field and acknowledge by providing their signature. Sign upon verification fields are completed. The supervisor's printed name must also be provided.</t>
  </si>
  <si>
    <t xml:space="preserve">TRAVEL VOUCHER PG 1 </t>
  </si>
  <si>
    <t xml:space="preserve">You cannot be reimbursed for expenses you did not pay for. Only the employee that paid out of pocket can be reimbursed for expenses in their name. </t>
  </si>
  <si>
    <t>Top of Form Header Info</t>
  </si>
  <si>
    <t xml:space="preserve"> (Yes/No) Selection Required</t>
  </si>
  <si>
    <t>Was a Permission to Travel Submitted</t>
  </si>
  <si>
    <t xml:space="preserve">Use the drop-down to indicate if a signed PTT is on file. If Yes, a copy is required to be attached to this voucher. </t>
  </si>
  <si>
    <t xml:space="preserve">Yes - Attach a copy of PTT approved by Travel Coordinator, No - Verify a PTT is not required for your type of travel. </t>
  </si>
  <si>
    <t>FOREIGN TRAVEL NOTE</t>
  </si>
  <si>
    <r>
      <rPr>
        <b/>
        <sz val="10"/>
        <rFont val="Arial Black"/>
        <family val="2"/>
      </rPr>
      <t>MUST ATTACH DOCUMENTATION OF EXCHANGE RATE USED.</t>
    </r>
    <r>
      <rPr>
        <b/>
        <sz val="10"/>
        <color indexed="10"/>
        <rFont val="Arial Black"/>
        <family val="2"/>
      </rPr>
      <t xml:space="preserve">  </t>
    </r>
    <r>
      <rPr>
        <b/>
        <u/>
        <sz val="10"/>
        <color rgb="FFFF0000"/>
        <rFont val="Arial Black"/>
        <family val="2"/>
      </rPr>
      <t>ALL RECEIPTS MUST BE CONVERTED TO US CURRENCY</t>
    </r>
  </si>
  <si>
    <t>1. Personal Meals and Lodging Expense</t>
  </si>
  <si>
    <t>Date(s) of Travel</t>
  </si>
  <si>
    <t xml:space="preserve">Start with the beginning date of travel. If trip is longer than eight (8) days use TVpg2 to continue to list travel dates. </t>
  </si>
  <si>
    <t xml:space="preserve">Indicate whether the traveler will have any personal travel days between departure and return dates. If yes, indicate the dates on which personal travel will occur in the space provided. Attach the same day airfare cost comparison, if not previously submitted, to substantiate that the traveler’s personal travel did not result in additional cost to the University.  </t>
  </si>
  <si>
    <t>Meal Breakdown</t>
  </si>
  <si>
    <t xml:space="preserve">Meals cannot exceed the maximum set by DFA for the location traveled to. </t>
  </si>
  <si>
    <t>University subsistence rate are based on the "Meal Tier" (see website). If the conference provides a meal/meals you must not claim that meal as perdiem. Adjust perdiem for meal claimed as part of BREF.</t>
  </si>
  <si>
    <t>Automatically calculated based on the expenses entered for Perdiem.</t>
  </si>
  <si>
    <t>DO NOT EXCEED daily meal allowance rate. See website to verify amount.</t>
  </si>
  <si>
    <t>Lodging Expense</t>
  </si>
  <si>
    <t>Daily paid rate for lodging excluding additional charges for phone, Wi-Fi, extras</t>
  </si>
  <si>
    <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t>
  </si>
  <si>
    <t>Select Lodging choices to claim perdiem</t>
  </si>
  <si>
    <t xml:space="preserve">Use the drop-down to indicate type of lodging you are entitled to claim.  Meals cannot be claimed without lodging. </t>
  </si>
  <si>
    <t>Original Itemized Hotel bill attached, Lodging comp'd - not charged/not claiming, Stayed with another employee, Stayed with Family member, Covered by Conference, None-You cannot claim meals.</t>
  </si>
  <si>
    <t>Total Meals and Lodging Expense</t>
  </si>
  <si>
    <t>Automatically calculated based on the expenses entered for Perdiem and Lodging.</t>
  </si>
  <si>
    <t>Verify perdiem rates for location of travel.</t>
  </si>
  <si>
    <t>2. Travel by Personal Vehicle</t>
  </si>
  <si>
    <t>Automatically calculated based on the charges entered on the expense table.</t>
  </si>
  <si>
    <t xml:space="preserve">Drive-vs-fly worksheet required if you chose to drive instead of fly. If the cost is less than the lowest cost to fly, the University will pay the lesser expense. </t>
  </si>
  <si>
    <t>To Location</t>
  </si>
  <si>
    <t>Identify the city and state or address you departed from. List one-way (OW) or round trip (RT)</t>
  </si>
  <si>
    <t xml:space="preserve">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t>
  </si>
  <si>
    <t>From Location</t>
  </si>
  <si>
    <t>Identify the city and state or address you arrived at, List one-way (OW) or round trip (RT)</t>
  </si>
  <si>
    <t>Using an  internet mileage calculator, calculate mileage from point A to point B.</t>
  </si>
  <si>
    <t>Be sure to confirm your mileage prior to sending your voucher to avoid an incorrect calculation. Attach (e.g., MapQuest, Google Maps, etc.) for mileage claimed proof.</t>
  </si>
  <si>
    <t xml:space="preserve">Mileage rate set by State of Mississippi DFA for business travel </t>
  </si>
  <si>
    <t xml:space="preserve">Verify on website the correct mileage rate. </t>
  </si>
  <si>
    <t>Automatically calculated based on the reimbursement rates listed on the "Rates" tab.</t>
  </si>
  <si>
    <t xml:space="preserve">Mileage rate subject to change annually. Verify you are using the  updated rate. </t>
  </si>
  <si>
    <t>Total Personal Vehicle</t>
  </si>
  <si>
    <t>Total Miles driven by personal vehicle on this page automatically calculated.</t>
  </si>
  <si>
    <t xml:space="preserve">    (Additional miles use TVPg2, and them MTM )</t>
  </si>
  <si>
    <t>3. Travel by Public Carrier</t>
  </si>
  <si>
    <r>
      <t xml:space="preserve">The airline passenger receipt (e-ticket) and itinerary for each trip must be attached to the voucher. </t>
    </r>
    <r>
      <rPr>
        <u/>
        <sz val="11"/>
        <color theme="1"/>
        <rFont val="Calibri"/>
        <family val="2"/>
        <scheme val="minor"/>
      </rPr>
      <t>Attach required (2) two airfare cost comparisons to show that you purchased the lowest rate</t>
    </r>
    <r>
      <rPr>
        <sz val="10"/>
        <rFont val="Arial"/>
        <family val="2"/>
      </rPr>
      <t xml:space="preserve">. The lease expensive routing should be used. If the flight price is in excess of the lowest rate on the cost comparison, a Waiver must be attached to the voucher to justify using that fare.  </t>
    </r>
  </si>
  <si>
    <t>This is the date of your departure</t>
  </si>
  <si>
    <t>Ticket date must match</t>
  </si>
  <si>
    <t>Departure</t>
  </si>
  <si>
    <t xml:space="preserve">Enter City, State or Airport Location you are departing from </t>
  </si>
  <si>
    <t>Arrival</t>
  </si>
  <si>
    <t xml:space="preserve">Enter City, State or Airport Location you are arriving to </t>
  </si>
  <si>
    <t>Drop Down Selection Required</t>
  </si>
  <si>
    <t>Use the drop-down to indicate mode of transportation</t>
  </si>
  <si>
    <t>Airfare*, Rental Car, Bus, Train, Taxi, Other</t>
  </si>
  <si>
    <t>Total mileage on this page automatically calculated.</t>
  </si>
  <si>
    <t>*Additional costs for seating upgrades, early boarding, blankets/pillow sets are not reimbursable.</t>
  </si>
  <si>
    <t>Total Public Carrier</t>
  </si>
  <si>
    <t>Total Public Carrier expenses on this page automatically calculated.</t>
  </si>
  <si>
    <t>4. Other Expenses</t>
  </si>
  <si>
    <t>DO NOT INCLUDE PCARD EXPENSES ON VOUCHER</t>
  </si>
  <si>
    <t xml:space="preserve">Registration Fee (NOT ON PCARD), Rental Car Fuel (Orig Receipt &amp; Rental Receipt), Personal Vehicle Fuel (Orig Receipt)-instead of mileage, Banquet Fee (receipt required) deduct from perdiem, Airline Luggage Fee (Receipt Required), Tips ($1.00/per bag, itemized over $10.00), Taxi/Shuttle - to airport, Taxi/Shuttle - from airport, Rideshare - Where &amp; Why, Telephone (Business only), Internet Charges, Parking Expense. </t>
  </si>
  <si>
    <t>Travel Date</t>
  </si>
  <si>
    <t>Date on receipt expense occurred</t>
  </si>
  <si>
    <t>Must match travel date range.</t>
  </si>
  <si>
    <t>Description/Breakdown</t>
  </si>
  <si>
    <t>Identify location and reason for the expense</t>
  </si>
  <si>
    <t>Must be a bonafide business expense and not personal expense.</t>
  </si>
  <si>
    <t>Expense cost must match attached receipt</t>
  </si>
  <si>
    <t>Blank Line</t>
  </si>
  <si>
    <t>Use to identify travel expense not included in drop down</t>
  </si>
  <si>
    <t xml:space="preserve">    (Additional misc. expenses use TVPg2)</t>
  </si>
  <si>
    <t>Total Other Expense</t>
  </si>
  <si>
    <t>Total Other Expenses on this page automatically calculated.</t>
  </si>
  <si>
    <t xml:space="preserve">Abstract fees and Membership fees cannot be claimed on travel voucher. Send to AP. </t>
  </si>
  <si>
    <t xml:space="preserve">How to submit receipts. </t>
  </si>
  <si>
    <r>
      <rPr>
        <u/>
        <sz val="11"/>
        <color theme="1"/>
        <rFont val="Calibri"/>
        <family val="2"/>
        <scheme val="minor"/>
      </rPr>
      <t>Receipts should be taped down to a blank sheet of paper</t>
    </r>
    <r>
      <rPr>
        <sz val="10"/>
        <rFont val="Arial"/>
        <family val="2"/>
      </rPr>
      <t xml:space="preserve">.  Write your name, destination, and trip date on the paper in case it is separated and staple it to your voucher. All documentation and attached receipts should be forwarded to University Travel, Box #5104.  If an expense is not allowable or is not properly documented, it will be subtracted from the voucher. Foreign receipts must be converted to USD with proof of conversion attached. </t>
    </r>
  </si>
  <si>
    <r>
      <t>Attach a waiver to explain any travel expenses as a result of out of the ordinary arrangements or deviation to policy</t>
    </r>
    <r>
      <rPr>
        <b/>
        <sz val="11"/>
        <color theme="1"/>
        <rFont val="Calibri"/>
        <family val="2"/>
        <scheme val="minor"/>
      </rPr>
      <t xml:space="preserve">. </t>
    </r>
  </si>
  <si>
    <t>Grand Totals of all pages</t>
  </si>
  <si>
    <t>Write your name, destination, and trip date on the paper in case it is separated and staple it to your voucher.</t>
  </si>
  <si>
    <t>Total of #1 through #4 on TVpg2</t>
  </si>
  <si>
    <t>All documentation and attached receipts should be forwarded to University Travel, 118 College Drive #5104.</t>
  </si>
  <si>
    <t>Total of #1 through #4 on TVpg1</t>
  </si>
  <si>
    <t>If an expense is not allowable or is not properly documented, it will be subtracted from the voucher.</t>
  </si>
  <si>
    <t>Total mileage claimed on Multi Trip Mileage (MTM) form</t>
  </si>
  <si>
    <t>Total BREF</t>
  </si>
  <si>
    <t>Total of Business Related Expense Form (BREF)</t>
  </si>
  <si>
    <t>Business meal(s) cannot be claimed as perdiem.</t>
  </si>
  <si>
    <t>ALL EXPENSES</t>
  </si>
  <si>
    <t>Grand Total of Reimbursement</t>
  </si>
  <si>
    <t>Advance Loan Issued</t>
  </si>
  <si>
    <t xml:space="preserve">Travel Advance requested on PTT.  </t>
  </si>
  <si>
    <t xml:space="preserve">Verify amount matches what  was received. </t>
  </si>
  <si>
    <t>Reimbursement amount due traveler</t>
  </si>
  <si>
    <t>Max Payment Allowed</t>
  </si>
  <si>
    <t xml:space="preserve">Imported from PTT page the maximum the department will pay </t>
  </si>
  <si>
    <t>Voucher payment cannot exceed this amount if completed</t>
  </si>
  <si>
    <t>Pay back to USM</t>
  </si>
  <si>
    <t>Difference in Travel advance given and expenses claimed</t>
  </si>
  <si>
    <t>Balance Due voucher must include form of repayment to USM when submitted.</t>
  </si>
  <si>
    <t>Approval Signatures</t>
  </si>
  <si>
    <t xml:space="preserve">The traveler must read the statement in this field and acknowledge by providing their signature. Sign and attach all itemized receipts for verification. </t>
  </si>
  <si>
    <t>Chair or Next Higher Signature (Required)</t>
  </si>
  <si>
    <t xml:space="preserve">The Chair (or next higher) must  acknowledge by providing their signature. Sign upon verification of attached expenses and budget allocation. </t>
  </si>
  <si>
    <t>Add 'l Approval Signature (if needed)</t>
  </si>
  <si>
    <t>If using more than one budget string. The supervisor (or authorized delegate) must read the statement above this field and acknowledge by providing their signature. Sign upon completion of all other form sections.</t>
  </si>
  <si>
    <t>Must be a signature authority on budget used or next higher</t>
  </si>
  <si>
    <t>Ofc. Of Research Admin (ORA) Signature</t>
  </si>
  <si>
    <t>Chartfield 1 &amp; 2</t>
  </si>
  <si>
    <t>Amount exceeding fund limit</t>
  </si>
  <si>
    <t xml:space="preserve">This field will appear imports the amount indicated on start page for max amount allowed. </t>
  </si>
  <si>
    <t xml:space="preserve">If voucher total exceeds the amount of fund limit listed for that particular fund, voucher must be resolved prior to submitting this form to the Travel Office (e.g., provide additional fund source or revised max with initials).  </t>
  </si>
  <si>
    <t>TRAVEL VOUCHER PG2</t>
  </si>
  <si>
    <t>Overflow for TVpg1</t>
  </si>
  <si>
    <t>Additional space for claiming expenses. Must be printed and attached to TVpg1.</t>
  </si>
  <si>
    <t xml:space="preserve">Expenses for TVpg2 will import to TVpg1 totals.  </t>
  </si>
  <si>
    <t>MULTI TRIP MILEAGE (MTM)</t>
  </si>
  <si>
    <t>Overflow for mileage by personal vehicle</t>
  </si>
  <si>
    <t>Additional space for calculating mileage. Must be printed and attached to TVpg1.</t>
  </si>
  <si>
    <t xml:space="preserve">Expenses for MTM pg. will import to TVpg1 totals.  </t>
  </si>
  <si>
    <t>Foreign Travel Itemized List</t>
  </si>
  <si>
    <t>Overflow for itemized receipts</t>
  </si>
  <si>
    <t>Additional space for itemized receipts with calculation using conversion rate. Must be printed and attached to TVpg1.</t>
  </si>
  <si>
    <t xml:space="preserve">Expenses for itemized list of receipts will import to TVpg1 totals.  </t>
  </si>
  <si>
    <t>BUSINESS RELATED EXPENSE FORM (BREF)</t>
  </si>
  <si>
    <t>This form must be completed when University Business Entertainment expenses are to be claimed</t>
  </si>
  <si>
    <t>Campus Phone Number</t>
  </si>
  <si>
    <t>Statement</t>
  </si>
  <si>
    <t xml:space="preserve">Confirm all original itemized receipts to this form </t>
  </si>
  <si>
    <t>Itemized receipt must show quantity and menu names of all items purchased (no summary receipt)</t>
  </si>
  <si>
    <t>Selection Required</t>
  </si>
  <si>
    <t>Initials required</t>
  </si>
  <si>
    <t xml:space="preserve">Confirm no alcoholic beverages were purchased on attached itemized receipts. Alcohol will not be reimbursed. </t>
  </si>
  <si>
    <t>ENTIRE VOUCHER WILL BE RETURNED IF NOT INITIALED</t>
  </si>
  <si>
    <t>Date gathering took place.</t>
  </si>
  <si>
    <t>Place</t>
  </si>
  <si>
    <t>Name of restaurant, city &amp; state.</t>
  </si>
  <si>
    <t>Total paid for each business meal.</t>
  </si>
  <si>
    <t xml:space="preserve">Tip cannot exceed 20%.   </t>
  </si>
  <si>
    <t>Purpose of expense</t>
  </si>
  <si>
    <t xml:space="preserve">Provide detailed statement explaining the purpose for the expense as well as the benefit to the University. </t>
  </si>
  <si>
    <t>General phrases such as "Entertainment Expenses" and "Business Lunch" are not adequate explanations. Explain why this expense was necessary and how the University will benefit from the outcome of entertaining the individuals who attended.</t>
  </si>
  <si>
    <t>List of Attendees</t>
  </si>
  <si>
    <t xml:space="preserve">List all persons in attendance including their relationship to the program to be benefited as well as any other relevant details. </t>
  </si>
  <si>
    <t xml:space="preserve">Identify any additional employees next to their names.  Employee meal cannot be claimed as perdiem. </t>
  </si>
  <si>
    <t>Please read:</t>
  </si>
  <si>
    <r>
      <t xml:space="preserve">Whenever feasible, </t>
    </r>
    <r>
      <rPr>
        <i/>
        <sz val="11"/>
        <color rgb="FFFF0000"/>
        <rFont val="Calibri"/>
        <family val="2"/>
      </rPr>
      <t>USM employees traveling together should pay for their own meals</t>
    </r>
    <r>
      <rPr>
        <i/>
        <sz val="11"/>
        <color indexed="8"/>
        <rFont val="Calibri"/>
        <family val="2"/>
      </rPr>
      <t xml:space="preserve">.  This will cut down on the possibility of duplicate charges to the budget used for reimbursement.  Signature authorities should </t>
    </r>
    <r>
      <rPr>
        <i/>
        <u/>
        <sz val="11"/>
        <color indexed="8"/>
        <rFont val="Calibri"/>
        <family val="2"/>
      </rPr>
      <t>verify that full per-diem is not being paid to the employee referenced above on their Travel Voucher</t>
    </r>
    <r>
      <rPr>
        <i/>
        <sz val="11"/>
        <color indexed="8"/>
        <rFont val="Calibri"/>
        <family val="2"/>
      </rPr>
      <t>.</t>
    </r>
  </si>
  <si>
    <t>Will other USM employees attending claim perdiem for the same trip?</t>
  </si>
  <si>
    <t xml:space="preserve">Use the drop-down to indicate if  Yes or No to question. </t>
  </si>
  <si>
    <t>Yes - Advise employee the meal cannot be claimed as perdiem</t>
  </si>
  <si>
    <t>Enter your Total</t>
  </si>
  <si>
    <t xml:space="preserve">This worksheet does not calculate and requires you to enter the amount you are claiming .  </t>
  </si>
  <si>
    <t>Failure to enter the amount will result in it not being added to TVpg1.</t>
  </si>
  <si>
    <t>REG CK FORM</t>
  </si>
  <si>
    <t xml:space="preserve">PAPER CHECK REQUEST FORM </t>
  </si>
  <si>
    <t>Copy of PTT is required and must be attached.</t>
  </si>
  <si>
    <t>Exceptions</t>
  </si>
  <si>
    <t>When can a paper check be requested?</t>
  </si>
  <si>
    <t>1. Is this registration for a Group (4 or more employees)?  If yes, complete form.  If no, employee needs to pay</t>
  </si>
  <si>
    <r>
      <t xml:space="preserve">Ideally registration fees are paid by the traveling employee. </t>
    </r>
    <r>
      <rPr>
        <b/>
        <sz val="11"/>
        <color rgb="FFFF0000"/>
        <rFont val="Calibri"/>
        <family val="2"/>
        <scheme val="minor"/>
      </rPr>
      <t>See Exceptions</t>
    </r>
  </si>
  <si>
    <t>2. Is this registration over $750.00?  If yes, complete form.  If no, employee needs to pay.</t>
  </si>
  <si>
    <t>3. Is the P-Card either not accepted or not available as an option, and you do not meet #1 &amp; #2 above? The employee can pay via personal credit card and be reimbursed immediately by completing a travel voucher and attaching proof of payment</t>
  </si>
  <si>
    <t>Transportation Expenses</t>
  </si>
  <si>
    <t>"This form may also be used to pay for Bus Transportation services. Invoice must be attached along with PTT's and list of students."</t>
  </si>
  <si>
    <t xml:space="preserve">Deadlines apply. Submit 28 days prior to due date. </t>
  </si>
  <si>
    <t>Registration Fees</t>
  </si>
  <si>
    <t xml:space="preserve">A Signed PTT is required to use Pcard and should be upload to transaction to avoid violation. </t>
  </si>
  <si>
    <t>Itemized receipt required for cardholder to upload</t>
  </si>
  <si>
    <t xml:space="preserve">State Contract Vehicle Rental </t>
  </si>
  <si>
    <t>Vehicle rental must be tax exempt to avoid violation</t>
  </si>
  <si>
    <t>Account Codes to use</t>
  </si>
  <si>
    <t>See breakdown of account codes for pcard use</t>
  </si>
  <si>
    <t>GROUP TRAVEL LIST - submit with the Travel Authorization</t>
  </si>
  <si>
    <t>Group Travel List</t>
  </si>
  <si>
    <t>Additional Traveler's Names</t>
  </si>
  <si>
    <t xml:space="preserve">Enter the full legal first name and last name of each traveler (please do not use nicknames).  </t>
  </si>
  <si>
    <t>Indicate if student or non-employee</t>
  </si>
  <si>
    <t>Use the drop-down box to indicate if the traveler is a student or non-employee.</t>
  </si>
  <si>
    <t>Employee ID or Student ID #</t>
  </si>
  <si>
    <t xml:space="preserve">Enter each traveler’s USM ID number. Non-Employees are not allowed. </t>
  </si>
  <si>
    <t>Group Meals</t>
  </si>
  <si>
    <t>If paying for a group or for people outside of the University, complete Business-Related Expense Form. Enter dollar amount under total. The total will transfer to page 1 of the Travel Voucher.  Do NOT enter the meal in the Personal Meals and Lodging section.  BREF require an itemized receipt. No alcohol or tips in excess of 20% (other than allowable rounding or restaurant-imposed amounts on groups) can be claimed for reimbursement.</t>
  </si>
  <si>
    <t>Travel Advance Agreement</t>
  </si>
  <si>
    <r>
      <t xml:space="preserve">This workbook is designed specifically for </t>
    </r>
    <r>
      <rPr>
        <b/>
        <u/>
        <sz val="14"/>
        <rFont val="Arial"/>
        <family val="2"/>
      </rPr>
      <t>Athletics Staff ONLY</t>
    </r>
    <r>
      <rPr>
        <b/>
        <sz val="14"/>
        <rFont val="Arial"/>
        <family val="2"/>
      </rPr>
      <t xml:space="preserve">.  Please make sure you have completed your required annual travel advance agreement before requesting a travel advance for Recruiting. </t>
    </r>
    <r>
      <rPr>
        <b/>
        <u/>
        <sz val="14"/>
        <rFont val="Arial"/>
        <family val="2"/>
      </rPr>
      <t>You cannot have more than 2 travel advances open at one time</t>
    </r>
    <r>
      <rPr>
        <b/>
        <sz val="14"/>
        <rFont val="Arial"/>
        <family val="2"/>
      </rPr>
      <t xml:space="preserve">.  This workbook is not to be used to request an advance for group team travel.  Please use the Athletics - Group Travel Workbook. </t>
    </r>
  </si>
  <si>
    <r>
      <t xml:space="preserve">The State of Mississippi </t>
    </r>
    <r>
      <rPr>
        <b/>
        <u/>
        <sz val="14"/>
        <rFont val="Arial"/>
        <family val="2"/>
      </rPr>
      <t>does not</t>
    </r>
    <r>
      <rPr>
        <b/>
        <sz val="14"/>
        <rFont val="Arial"/>
        <family val="2"/>
      </rPr>
      <t xml:space="preserve"> allow us to reimburse for alcoholic beverages purchased.  You need to initial the Business Related Expense Form acknowledging that no alcoholic beverages were purchased.</t>
    </r>
  </si>
  <si>
    <t>The individual being paid on this form must be an employee of the University of Southern Mississippi.  An employee is someone that receives by-weekly, monthly or single payment payroll checks from USM.  If the individual receive a check from A/P for services, then they are not an employee of USM and reimbursements should be done on a Remittance Voucher.
EXCEPTIONS: 
USM Grad students must complete travel froms for reimbursement of any travel (required by State).
Undergrad students can be reimbursed by AP when expensed on your budget as  Contractual Services or by Travel when expenseed on your budget as Travel.</t>
  </si>
  <si>
    <t>University of Southern Mississippi
Athletics ONLY Travel Workbook</t>
  </si>
  <si>
    <t>Description</t>
  </si>
  <si>
    <t>Enter your information below</t>
  </si>
  <si>
    <t>First Name,      Middle Initial,     Last Name</t>
  </si>
  <si>
    <t>USM Empl ID/Student I.D. Number</t>
  </si>
  <si>
    <t>Social Security Number (FIRST PYMT ONLY)*</t>
  </si>
  <si>
    <t>E-Mail Address</t>
  </si>
  <si>
    <t>Dept Mail Box #</t>
  </si>
  <si>
    <t>Dept/School Name (not Division)</t>
  </si>
  <si>
    <t>University Title</t>
  </si>
  <si>
    <t>Assistant Coach</t>
  </si>
  <si>
    <t>UG or GA / Student (SS# Required)</t>
  </si>
  <si>
    <t>Sr Assoc AD</t>
  </si>
  <si>
    <t>Asst Athletic Director</t>
  </si>
  <si>
    <t>Fund (5 digits)</t>
  </si>
  <si>
    <t>Dept ID (6 digits)</t>
  </si>
  <si>
    <t>Program (5 digits)</t>
  </si>
  <si>
    <t>MAX AMOUNT ALLOWED</t>
  </si>
  <si>
    <t>CHARTFIELD 1</t>
  </si>
  <si>
    <t>CHARTFIELD 2</t>
  </si>
  <si>
    <t>Your paperwork will be returned unpaid, if you do not include a chartfield.</t>
  </si>
  <si>
    <r>
      <t>*SSN IS REQUIRED FOR FACULTY/STAFF FOR SOARFIN ENTRY-</t>
    </r>
    <r>
      <rPr>
        <b/>
        <sz val="12"/>
        <rFont val="Calibri"/>
        <family val="2"/>
        <scheme val="minor"/>
      </rPr>
      <t>1ST PAYMENT ONLY</t>
    </r>
  </si>
  <si>
    <t>Cell phone number preferred for immediate contact</t>
  </si>
  <si>
    <t>Contact Dept Phone Number</t>
  </si>
  <si>
    <t>The person in your department we should contact if we have questions or you cannot be reached</t>
  </si>
  <si>
    <t>START DATE OF TRAVEL</t>
  </si>
  <si>
    <t xml:space="preserve">END DATE  OF TRAVEL </t>
  </si>
  <si>
    <t>Brief Title of Meeting/Event
(Do not abbreviate)</t>
  </si>
  <si>
    <t>PURPOSE OF TRAVEL</t>
  </si>
  <si>
    <t xml:space="preserve">Location of travel:
(City and State)
</t>
  </si>
  <si>
    <t xml:space="preserve">Date Format should be (MM/DD/YY) with slashes, to calculate the end date the travel voucher is due. </t>
  </si>
  <si>
    <t xml:space="preserve">Memo required if dates exceed conference/workshop official dates. </t>
  </si>
  <si>
    <t>(Required to determine Travel Voucher Due Date)</t>
  </si>
  <si>
    <t>Official Visit name(s)</t>
  </si>
  <si>
    <t>Mobile Phone #</t>
  </si>
  <si>
    <r>
      <t xml:space="preserve">By signing, I certify that the above estimate is correct, that no part has been paid, that the estimates are directly related to University business, and that I will not seek reimbursement from any other source. I also understand that the University will direct deposit the </t>
    </r>
    <r>
      <rPr>
        <b/>
        <u/>
        <sz val="10"/>
        <color indexed="8"/>
        <rFont val="Arial Narrow"/>
        <family val="2"/>
      </rPr>
      <t>reimbursement</t>
    </r>
    <r>
      <rPr>
        <b/>
        <sz val="10"/>
        <color indexed="8"/>
        <rFont val="Arial Narrow"/>
        <family val="2"/>
      </rPr>
      <t xml:space="preserve"> into the bank and account number I have listed with Human Resources(exceptions noted on the Travel Website).</t>
    </r>
  </si>
  <si>
    <t>Mobile Phone number</t>
  </si>
  <si>
    <t>Date Prepared:</t>
  </si>
  <si>
    <t>Select Other Expense</t>
  </si>
  <si>
    <t>PERMISSION TO TRAVEL</t>
  </si>
  <si>
    <t>Airfare for non-employees cannot be submitted on Voucher. Send to AP for pymt.</t>
  </si>
  <si>
    <t>Employee Airfare Only</t>
  </si>
  <si>
    <t>Overnight lodging required for meals</t>
  </si>
  <si>
    <t>Attach hotel block rates (if applicable)</t>
  </si>
  <si>
    <t>Use mileage calculator to determine</t>
  </si>
  <si>
    <t>Airfare &amp; Bags (Not on PO)</t>
  </si>
  <si>
    <t>Journal #</t>
  </si>
  <si>
    <t>Returned Funds:__________________Cash_________________  /Check__________</t>
  </si>
  <si>
    <t>Returned Date: __________________ Initial____________________</t>
  </si>
  <si>
    <t xml:space="preserve">*Please include the name of your Head Coach. Head Coaches are notified for all late advances not reconciled by deadline. </t>
  </si>
  <si>
    <t>Compliance/ AD Bus Op/ Assoc Dir:</t>
  </si>
  <si>
    <t>Director of Athletics</t>
  </si>
  <si>
    <t xml:space="preserve">*Identify your Head Coach      </t>
  </si>
  <si>
    <t>Travel Coordinator</t>
  </si>
  <si>
    <t>Payroll Deduction Amt____________________Date Sent to HR__________________</t>
  </si>
  <si>
    <t xml:space="preserve">3.)  ADVANCE CHECKS ARE AUTOMATICALLY DIRECT DEPOSITED INTO YOUR BANK ACCOUNT LISTED WITH HUMAN RESOURCES.  REIMBURSEMENTS WILL ALSO BE DIRECT DEPOSIT TO SAME BANK ACCOUNT. EMPLOYEE'S RESPONSIBILITY TO KEEP USM FUNDS SEPARATED. </t>
  </si>
  <si>
    <t>Enter Cardholder's Name &gt;</t>
  </si>
  <si>
    <r>
      <t xml:space="preserve">1.)  Maximum Advance for recruiting is $800.00 per two weeks. No more than 2 advances are allowed out at a time.                                                                 </t>
    </r>
    <r>
      <rPr>
        <b/>
        <sz val="11"/>
        <rFont val="Arial Narrow"/>
        <family val="2"/>
      </rPr>
      <t xml:space="preserve">       </t>
    </r>
    <r>
      <rPr>
        <b/>
        <sz val="11"/>
        <color rgb="FFFF0000"/>
        <rFont val="Arial Narrow"/>
        <family val="2"/>
      </rPr>
      <t>Advance privileges permanently revoked if payroll deducted is initiated by Travel for repayment of amount owed to USM</t>
    </r>
    <r>
      <rPr>
        <b/>
        <sz val="11"/>
        <rFont val="Arial Narrow"/>
        <family val="2"/>
      </rPr>
      <t>.</t>
    </r>
  </si>
  <si>
    <r>
      <t xml:space="preserve">Permission to Travel  Filed  </t>
    </r>
    <r>
      <rPr>
        <b/>
        <sz val="8"/>
        <color indexed="8"/>
        <rFont val="Arial Narrow"/>
        <family val="2"/>
      </rPr>
      <t>(if yes, attach copy)</t>
    </r>
  </si>
  <si>
    <r>
      <t xml:space="preserve">Note: for additional days, use tab </t>
    </r>
    <r>
      <rPr>
        <b/>
        <sz val="9"/>
        <color indexed="8"/>
        <rFont val="Arial Narrow"/>
        <family val="2"/>
      </rPr>
      <t>TV pg2</t>
    </r>
  </si>
  <si>
    <r>
      <t xml:space="preserve">Note: for more mileage, use either tab </t>
    </r>
    <r>
      <rPr>
        <b/>
        <sz val="9"/>
        <color indexed="8"/>
        <rFont val="Arial Narrow"/>
        <family val="2"/>
      </rPr>
      <t>Multi Trip Mileage</t>
    </r>
    <r>
      <rPr>
        <sz val="9"/>
        <color indexed="8"/>
        <rFont val="Arial Narrow"/>
        <family val="2"/>
      </rPr>
      <t xml:space="preserve"> (or) </t>
    </r>
    <r>
      <rPr>
        <b/>
        <sz val="9"/>
        <color indexed="8"/>
        <rFont val="Arial Narrow"/>
        <family val="2"/>
      </rPr>
      <t>TV pg2</t>
    </r>
  </si>
  <si>
    <r>
      <t xml:space="preserve">BE SURE TO USE THE </t>
    </r>
    <r>
      <rPr>
        <b/>
        <i/>
        <sz val="10"/>
        <color indexed="10"/>
        <rFont val="Arial Narrow"/>
        <family val="2"/>
      </rPr>
      <t>MOST COMMONLY USED MILEAGE SPREADSHEET</t>
    </r>
    <r>
      <rPr>
        <b/>
        <sz val="10"/>
        <color indexed="10"/>
        <rFont val="Arial Narrow"/>
        <family val="2"/>
      </rPr>
      <t xml:space="preserve"> OR</t>
    </r>
  </si>
  <si>
    <t>Payment is due with voucher</t>
  </si>
  <si>
    <t>Reclass Voucher #</t>
  </si>
  <si>
    <t>Voucher #.</t>
  </si>
  <si>
    <t>Official Visitors:</t>
  </si>
  <si>
    <t xml:space="preserve"> ATHLETICS - EMPLOYEE TRAVEL VOUCHER</t>
  </si>
  <si>
    <r>
      <t xml:space="preserve">Note: for additional Public Carriers, use tab </t>
    </r>
    <r>
      <rPr>
        <b/>
        <i/>
        <sz val="9"/>
        <color indexed="8"/>
        <rFont val="Arial Narrow"/>
        <family val="2"/>
      </rPr>
      <t>TV pg2</t>
    </r>
  </si>
  <si>
    <t>Verify Rates: DFA</t>
  </si>
  <si>
    <t>Date of Travel</t>
  </si>
  <si>
    <r>
      <t xml:space="preserve">TRAVEL BY PUBLIC CARRIER (Mode = Airfare, Bus, Train, etc)   </t>
    </r>
    <r>
      <rPr>
        <b/>
        <u/>
        <sz val="10"/>
        <color rgb="FFFF0000"/>
        <rFont val="Arial Narrow"/>
        <family val="2"/>
      </rPr>
      <t>DO NOT include airfare paid by PO.</t>
    </r>
  </si>
  <si>
    <r>
      <t xml:space="preserve"> </t>
    </r>
    <r>
      <rPr>
        <b/>
        <sz val="16"/>
        <color rgb="FF0070C0"/>
        <rFont val="Arial Narrow"/>
        <family val="2"/>
      </rPr>
      <t>ATHLETICS - INDIVIDUAL VOUCHER     pg2</t>
    </r>
    <r>
      <rPr>
        <b/>
        <i/>
        <sz val="16"/>
        <color rgb="FF0070C0"/>
        <rFont val="Arial Narrow"/>
        <family val="2"/>
      </rPr>
      <t xml:space="preserve"> </t>
    </r>
  </si>
  <si>
    <t>Description/Breakdown/Location of Expense</t>
  </si>
  <si>
    <r>
      <t xml:space="preserve">OTHER EXPENSES                                                            </t>
    </r>
    <r>
      <rPr>
        <i/>
        <sz val="8"/>
        <color indexed="8"/>
        <rFont val="Arial Narrow"/>
        <family val="2"/>
      </rPr>
      <t xml:space="preserve"> (For additional other expenses, use tab </t>
    </r>
    <r>
      <rPr>
        <b/>
        <sz val="8"/>
        <color indexed="8"/>
        <rFont val="Arial Narrow"/>
        <family val="2"/>
      </rPr>
      <t>TV pg</t>
    </r>
    <r>
      <rPr>
        <i/>
        <sz val="8"/>
        <color indexed="8"/>
        <rFont val="Arial Narrow"/>
        <family val="2"/>
      </rPr>
      <t>2)</t>
    </r>
  </si>
  <si>
    <r>
      <t xml:space="preserve">TRAVEL BY PUBLIC CARRIER  </t>
    </r>
    <r>
      <rPr>
        <i/>
        <sz val="8"/>
        <color indexed="8"/>
        <rFont val="Arial Narrow"/>
        <family val="2"/>
      </rPr>
      <t xml:space="preserve">(Mode = Airfare, Bus, Train, etc)                                                  </t>
    </r>
    <r>
      <rPr>
        <b/>
        <u/>
        <sz val="8"/>
        <color rgb="FFFF0000"/>
        <rFont val="Arial Narrow"/>
        <family val="2"/>
      </rPr>
      <t xml:space="preserve">Do Not include airfare paid by a PO. </t>
    </r>
    <r>
      <rPr>
        <b/>
        <u/>
        <sz val="8"/>
        <color indexed="8"/>
        <rFont val="Arial Narrow"/>
        <family val="2"/>
      </rPr>
      <t xml:space="preserve"> </t>
    </r>
  </si>
  <si>
    <t>Total By Personal Vehicle</t>
  </si>
  <si>
    <t>Total By Public Carrier</t>
  </si>
  <si>
    <t xml:space="preserve">Daily meal perdiem cannot exceed set rate for location traveled. </t>
  </si>
  <si>
    <t>ATHLETICS INDIVIDUAL VOUCHER</t>
  </si>
  <si>
    <t>OVERFLOW PAGE MUST BE ATTACHED TO TRAVEL VOUCHER PG 1</t>
  </si>
  <si>
    <r>
      <t xml:space="preserve">2.  Statement of </t>
    </r>
    <r>
      <rPr>
        <b/>
        <u/>
        <sz val="11"/>
        <color indexed="8"/>
        <rFont val="Arial Narrow"/>
        <family val="2"/>
      </rPr>
      <t>purpose for the expense</t>
    </r>
    <r>
      <rPr>
        <b/>
        <sz val="11"/>
        <color indexed="8"/>
        <rFont val="Arial Narrow"/>
        <family val="2"/>
      </rPr>
      <t xml:space="preserve"> as well as the</t>
    </r>
    <r>
      <rPr>
        <b/>
        <u/>
        <sz val="11"/>
        <color indexed="8"/>
        <rFont val="Arial Narrow"/>
        <family val="2"/>
      </rPr>
      <t xml:space="preserve"> benefit to the University</t>
    </r>
    <r>
      <rPr>
        <b/>
        <sz val="11"/>
        <color indexed="8"/>
        <rFont val="Arial Narrow"/>
        <family val="2"/>
      </rPr>
      <t xml:space="preserve"> </t>
    </r>
    <r>
      <rPr>
        <b/>
        <i/>
        <sz val="11"/>
        <color indexed="10"/>
        <rFont val="Arial Narrow"/>
        <family val="2"/>
      </rPr>
      <t>(General phrases such as Entertainment Expenses" and  "Business Lunch" are not adequate explanations and will be returned, thereby delaying reimbursement)</t>
    </r>
  </si>
  <si>
    <t xml:space="preserve">Attach all original itemized receipts to this form and attach to a Travel Voucher </t>
  </si>
  <si>
    <r>
      <t xml:space="preserve">USM TRAVEL
  </t>
    </r>
    <r>
      <rPr>
        <b/>
        <sz val="20"/>
        <color rgb="FF0070C0"/>
        <rFont val="Arial Narrow"/>
        <family val="2"/>
      </rPr>
      <t xml:space="preserve">  </t>
    </r>
    <r>
      <rPr>
        <b/>
        <i/>
        <sz val="20"/>
        <color rgb="FF0070C0"/>
        <rFont val="Arial Narrow"/>
        <family val="2"/>
      </rPr>
      <t>BUSINESS RELATED                                EXPENSE FORM</t>
    </r>
    <r>
      <rPr>
        <b/>
        <sz val="20"/>
        <color indexed="8"/>
        <rFont val="Arial Narrow"/>
        <family val="2"/>
      </rPr>
      <t xml:space="preserve">                                                                                                                                                                                                                                                                                   </t>
    </r>
  </si>
  <si>
    <t>Initials of person requesting reimbursement REQUIRED</t>
  </si>
  <si>
    <t>Entire voucher will be returned if not initialed</t>
  </si>
  <si>
    <r>
      <t xml:space="preserve">The attached itemized receipts (summary receipt not allowed) has no alcoholic beverages purchased on them.  </t>
    </r>
    <r>
      <rPr>
        <b/>
        <sz val="14"/>
        <color theme="4"/>
        <rFont val="Arial Narrow"/>
        <family val="2"/>
      </rPr>
      <t xml:space="preserve">Alcohol is not reimbursable. </t>
    </r>
  </si>
  <si>
    <t>1. Please list: Date, Time of Meal, Breakfast (B) Lunch(L) Dinner(D),  Establishment, Location and Bill total.   (Itemize - do not combine) Tip max is 20%</t>
  </si>
  <si>
    <r>
      <t xml:space="preserve">Summary receipts that only show total and tip paid will not be accepted. </t>
    </r>
    <r>
      <rPr>
        <b/>
        <u/>
        <sz val="10"/>
        <color rgb="FFFF0000"/>
        <rFont val="Arial Narrow"/>
        <family val="2"/>
      </rPr>
      <t>You must obtain the itemized bill showing what was actually consumed at location</t>
    </r>
    <r>
      <rPr>
        <b/>
        <sz val="10"/>
        <color rgb="FFFF0000"/>
        <rFont val="Arial Narrow"/>
        <family val="2"/>
      </rPr>
      <t xml:space="preserve">. </t>
    </r>
  </si>
  <si>
    <t xml:space="preserve">Explain why this expense was necessary and how the University will benefit from the outcome of entertaining the individuals who attended. </t>
  </si>
  <si>
    <r>
      <t xml:space="preserve">3.  A list of all persons in attendance, </t>
    </r>
    <r>
      <rPr>
        <b/>
        <i/>
        <u/>
        <sz val="11"/>
        <color indexed="10"/>
        <rFont val="Arial Narrow"/>
        <family val="2"/>
      </rPr>
      <t xml:space="preserve">including their title, relationship to the program to be benefited </t>
    </r>
    <r>
      <rPr>
        <b/>
        <i/>
        <sz val="11"/>
        <color indexed="10"/>
        <rFont val="Arial Narrow"/>
        <family val="2"/>
      </rPr>
      <t>as well as any other relevant details.</t>
    </r>
  </si>
  <si>
    <t>Please add together all receipts and enter the total.  This will be imported to Travel Voucher pg 1</t>
  </si>
  <si>
    <t>ATHLETICS TRAVEL CHECK REQUEST</t>
  </si>
  <si>
    <t>DESCRIPTION (IDENTIFY WHAT IS TO BE PAID, FOR WHO &amp; HOW MUCH?)</t>
  </si>
  <si>
    <t xml:space="preserve">Is the Permission to Travel attached for all Fac/Staff/GA requesting fees paid?    </t>
  </si>
  <si>
    <t>Yes or No</t>
  </si>
  <si>
    <t>Should this check be held for pick up</t>
  </si>
  <si>
    <t>Contact person will be notified for pick up</t>
  </si>
  <si>
    <t>Special Instructions:  (If blank, check will be mailed to the adress listed on payment invoice)</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</si>
  <si>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</si>
  <si>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t>
  </si>
  <si>
    <t>Approved By (Signature Authority)</t>
  </si>
  <si>
    <t>Athletics Finance AD</t>
  </si>
  <si>
    <t>ATHLETICS -INDIVIDUAL TRAVEL</t>
  </si>
  <si>
    <t>Other Expenses *</t>
  </si>
  <si>
    <t xml:space="preserve">                                                                                                                                                                                         </t>
  </si>
  <si>
    <t>ATHLETICS TRAVEL ADVANCE AGREEMENT</t>
  </si>
  <si>
    <r>
      <t xml:space="preserve">The maximum amount that can be advanced is 80 percent of the estimated cost of the trip less any expenses prepaid or charged to the university (registration fees, airline tickets, hotel deposit).
</t>
    </r>
    <r>
      <rPr>
        <b/>
        <sz val="16"/>
        <color indexed="10"/>
        <rFont val="Arial Narrow"/>
        <family val="2"/>
      </rPr>
      <t>The Advances are to be repaid by the employee with the submission of a Travel Voucher.</t>
    </r>
  </si>
  <si>
    <r>
      <rPr>
        <b/>
        <u/>
        <sz val="14"/>
        <rFont val="Arial Narrow"/>
        <family val="2"/>
      </rPr>
      <t>Outstanding Travel Advances:</t>
    </r>
    <r>
      <rPr>
        <b/>
        <sz val="14"/>
        <rFont val="Arial Narrow"/>
        <family val="2"/>
      </rPr>
      <t xml:space="preserve">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
</t>
    </r>
  </si>
  <si>
    <r>
      <t>Returned Check Policy</t>
    </r>
    <r>
      <rPr>
        <b/>
        <sz val="12"/>
        <color indexed="8"/>
        <rFont val="Arial Narrow"/>
        <family val="2"/>
      </rPr>
      <t xml:space="preserve">
When an employee submits a check to cover an amount due from an advance and the check is returned to USM by the bank because of insufficient funds, the employee will not qualify for future travel advances.
</t>
    </r>
  </si>
  <si>
    <t>USM Vehicle was not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</si>
</sst>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
    <numFmt numFmtId="173" formatCode="&quot;$&quot;#,##0.000_);[Red]\(&quot;$&quot;#,##0.000\)"/>
  </numFmts>
  <fonts count="210" x14ac:knownFonts="1">
    <font>
      <sz val="10"/>
      <name val="Arial"/>
    </font>
    <font>
      <sz val="10"/>
      <name val="Arial"/>
      <family val="2"/>
    </font>
    <font>
      <sz val="10"/>
      <name val="Times New Roman"/>
      <family val="1"/>
    </font>
    <font>
      <b/>
      <sz val="10"/>
      <name val="Times New Roman"/>
      <family val="1"/>
    </font>
    <font>
      <b/>
      <sz val="10"/>
      <name val="Arial"/>
      <family val="2"/>
    </font>
    <font>
      <b/>
      <sz val="12"/>
      <name val="Arial"/>
      <family val="2"/>
    </font>
    <font>
      <b/>
      <sz val="14"/>
      <name val="Arial"/>
      <family val="2"/>
    </font>
    <font>
      <sz val="10"/>
      <color indexed="8"/>
      <name val="Arial"/>
      <family val="2"/>
    </font>
    <font>
      <b/>
      <sz val="10"/>
      <color indexed="8"/>
      <name val="Arial"/>
      <family val="2"/>
    </font>
    <font>
      <b/>
      <sz val="10"/>
      <color indexed="10"/>
      <name val="Arial"/>
      <family val="2"/>
    </font>
    <font>
      <b/>
      <sz val="8"/>
      <color indexed="8"/>
      <name val="Times New Roman"/>
      <family val="1"/>
    </font>
    <font>
      <sz val="9"/>
      <color indexed="8"/>
      <name val="Arial Narrow"/>
      <family val="2"/>
    </font>
    <font>
      <b/>
      <sz val="9"/>
      <color indexed="8"/>
      <name val="Arial Narrow"/>
      <family val="2"/>
    </font>
    <font>
      <u/>
      <sz val="10"/>
      <color indexed="12"/>
      <name val="Arial"/>
      <family val="2"/>
    </font>
    <font>
      <sz val="12"/>
      <name val="Arial"/>
      <family val="2"/>
    </font>
    <font>
      <b/>
      <sz val="8"/>
      <color indexed="8"/>
      <name val="Arial"/>
      <family val="2"/>
    </font>
    <font>
      <b/>
      <sz val="12"/>
      <color indexed="8"/>
      <name val="Arial"/>
      <family val="2"/>
    </font>
    <font>
      <b/>
      <sz val="12"/>
      <color indexed="10"/>
      <name val="Arial"/>
      <family val="2"/>
    </font>
    <font>
      <b/>
      <u/>
      <sz val="14"/>
      <name val="Arial"/>
      <family val="2"/>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b/>
      <sz val="12"/>
      <name val="Times New Roman"/>
      <family val="1"/>
    </font>
    <font>
      <b/>
      <i/>
      <sz val="12"/>
      <name val="Times New Roman"/>
      <family val="1"/>
    </font>
    <font>
      <b/>
      <sz val="9"/>
      <name val="Times New Roman"/>
      <family val="1"/>
    </font>
    <font>
      <b/>
      <sz val="11"/>
      <name val="Times New Roman"/>
      <family val="1"/>
    </font>
    <font>
      <b/>
      <sz val="20"/>
      <name val="Times New Roman"/>
      <family val="1"/>
    </font>
    <font>
      <b/>
      <sz val="12"/>
      <color indexed="10"/>
      <name val="Times New Roman"/>
      <family val="1"/>
    </font>
    <font>
      <sz val="10"/>
      <name val="Arial"/>
      <family val="2"/>
    </font>
    <font>
      <sz val="12"/>
      <color indexed="10"/>
      <name val="Times New Roman"/>
      <family val="1"/>
    </font>
    <font>
      <sz val="12"/>
      <name val="Times New Roman"/>
      <family val="1"/>
    </font>
    <font>
      <b/>
      <sz val="14"/>
      <color indexed="10"/>
      <name val="Times New Roman"/>
      <family val="1"/>
    </font>
    <font>
      <b/>
      <sz val="14"/>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8"/>
      <color indexed="10"/>
      <name val="Times New Roman"/>
      <family val="1"/>
    </font>
    <font>
      <b/>
      <u/>
      <sz val="16"/>
      <color indexed="10"/>
      <name val="Arial"/>
      <family val="2"/>
    </font>
    <font>
      <b/>
      <sz val="10"/>
      <color indexed="8"/>
      <name val="Arial Narrow"/>
      <family val="2"/>
    </font>
    <font>
      <b/>
      <sz val="8"/>
      <color indexed="8"/>
      <name val="Arial Narrow"/>
      <family val="2"/>
    </font>
    <font>
      <sz val="10"/>
      <color indexed="8"/>
      <name val="Arial Narrow"/>
      <family val="2"/>
    </font>
    <font>
      <b/>
      <sz val="12"/>
      <color indexed="8"/>
      <name val="Arial Narrow"/>
      <family val="2"/>
    </font>
    <font>
      <sz val="10"/>
      <color indexed="10"/>
      <name val="Arial Narrow"/>
      <family val="2"/>
    </font>
    <font>
      <sz val="9"/>
      <color indexed="81"/>
      <name val="Tahoma"/>
      <family val="2"/>
    </font>
    <font>
      <b/>
      <sz val="9"/>
      <color indexed="81"/>
      <name val="Tahoma"/>
      <family val="2"/>
    </font>
    <font>
      <b/>
      <sz val="10"/>
      <color indexed="10"/>
      <name val="Arial Narrow"/>
      <family val="2"/>
    </font>
    <font>
      <b/>
      <sz val="10"/>
      <name val="Arial Narrow"/>
      <family val="2"/>
    </font>
    <font>
      <b/>
      <sz val="8"/>
      <color indexed="10"/>
      <name val="Arial Narrow"/>
      <family val="2"/>
    </font>
    <font>
      <b/>
      <u/>
      <sz val="8"/>
      <color indexed="8"/>
      <name val="Arial Narrow"/>
      <family val="2"/>
    </font>
    <font>
      <u/>
      <sz val="10"/>
      <color indexed="8"/>
      <name val="Arial Narrow"/>
      <family val="2"/>
    </font>
    <font>
      <sz val="10"/>
      <color theme="1"/>
      <name val="Arial"/>
      <family val="2"/>
    </font>
    <font>
      <b/>
      <sz val="28"/>
      <name val="Calibri"/>
      <family val="2"/>
      <scheme val="minor"/>
    </font>
    <font>
      <b/>
      <sz val="14"/>
      <color theme="4" tint="-0.499984740745262"/>
      <name val="Calibri"/>
      <family val="2"/>
      <scheme val="minor"/>
    </font>
    <font>
      <b/>
      <sz val="14"/>
      <color theme="1"/>
      <name val="Calibri"/>
      <family val="2"/>
      <scheme val="minor"/>
    </font>
    <font>
      <b/>
      <sz val="11"/>
      <color theme="1"/>
      <name val="Calibri"/>
      <family val="2"/>
      <scheme val="minor"/>
    </font>
    <font>
      <b/>
      <sz val="11"/>
      <color rgb="FFFF0000"/>
      <name val="Calibri"/>
      <family val="2"/>
      <scheme val="minor"/>
    </font>
    <font>
      <b/>
      <sz val="11"/>
      <color theme="4" tint="-0.499984740745262"/>
      <name val="Calibri"/>
      <family val="2"/>
      <scheme val="minor"/>
    </font>
    <font>
      <b/>
      <sz val="11"/>
      <color theme="3"/>
      <name val="Calibri"/>
      <family val="2"/>
      <scheme val="minor"/>
    </font>
    <font>
      <sz val="10"/>
      <color theme="3"/>
      <name val="Arial"/>
      <family val="2"/>
    </font>
    <font>
      <b/>
      <sz val="10"/>
      <color theme="3"/>
      <name val="Arial"/>
      <family val="2"/>
    </font>
    <font>
      <b/>
      <u/>
      <sz val="11"/>
      <color theme="1"/>
      <name val="Calibri"/>
      <family val="2"/>
      <scheme val="minor"/>
    </font>
    <font>
      <b/>
      <u/>
      <sz val="11"/>
      <color theme="3"/>
      <name val="Calibri"/>
      <family val="2"/>
      <scheme val="minor"/>
    </font>
    <font>
      <sz val="11"/>
      <color theme="3"/>
      <name val="Calibri"/>
      <family val="2"/>
      <scheme val="minor"/>
    </font>
    <font>
      <b/>
      <sz val="12"/>
      <color rgb="FFFF0000"/>
      <name val="Calibri"/>
      <family val="2"/>
      <scheme val="minor"/>
    </font>
    <font>
      <sz val="9"/>
      <color indexed="8"/>
      <name val="Arial Black"/>
      <family val="2"/>
    </font>
    <font>
      <u/>
      <sz val="9"/>
      <color indexed="8"/>
      <name val="Arial Black"/>
      <family val="2"/>
    </font>
    <font>
      <i/>
      <u/>
      <sz val="9"/>
      <color indexed="10"/>
      <name val="Arial Black"/>
      <family val="2"/>
    </font>
    <font>
      <sz val="9"/>
      <color indexed="10"/>
      <name val="Arial Black"/>
      <family val="2"/>
    </font>
    <font>
      <sz val="10"/>
      <color indexed="8"/>
      <name val="Calibri"/>
      <family val="2"/>
      <scheme val="minor"/>
    </font>
    <font>
      <sz val="11"/>
      <color rgb="FFFF0000"/>
      <name val="Calibri"/>
      <family val="2"/>
      <scheme val="minor"/>
    </font>
    <font>
      <b/>
      <sz val="11"/>
      <name val="Calibri"/>
      <family val="2"/>
      <scheme val="minor"/>
    </font>
    <font>
      <u/>
      <sz val="11"/>
      <color theme="1"/>
      <name val="Calibri"/>
      <family val="2"/>
      <scheme val="minor"/>
    </font>
    <font>
      <sz val="11"/>
      <name val="Arial Narrow"/>
      <family val="2"/>
    </font>
    <font>
      <sz val="11"/>
      <name val="Calibri"/>
      <family val="2"/>
      <scheme val="minor"/>
    </font>
    <font>
      <b/>
      <i/>
      <sz val="11"/>
      <color theme="4" tint="-0.499984740745262"/>
      <name val="Calibri"/>
      <family val="2"/>
      <scheme val="minor"/>
    </font>
    <font>
      <i/>
      <sz val="11"/>
      <color theme="1"/>
      <name val="Calibri"/>
      <family val="2"/>
      <scheme val="minor"/>
    </font>
    <font>
      <b/>
      <i/>
      <sz val="11"/>
      <color rgb="FFFF0000"/>
      <name val="Calibri"/>
      <family val="2"/>
      <scheme val="minor"/>
    </font>
    <font>
      <b/>
      <sz val="10"/>
      <color indexed="10"/>
      <name val="Arial Black"/>
      <family val="2"/>
    </font>
    <font>
      <b/>
      <sz val="10"/>
      <name val="Arial Black"/>
      <family val="2"/>
    </font>
    <font>
      <b/>
      <u/>
      <sz val="10"/>
      <color rgb="FFFF0000"/>
      <name val="Arial Black"/>
      <family val="2"/>
    </font>
    <font>
      <b/>
      <u/>
      <sz val="11"/>
      <color rgb="FFFF0000"/>
      <name val="Calibri"/>
      <family val="2"/>
      <scheme val="minor"/>
    </font>
    <font>
      <b/>
      <sz val="16"/>
      <color theme="1"/>
      <name val="Calibri"/>
      <family val="2"/>
      <scheme val="minor"/>
    </font>
    <font>
      <i/>
      <sz val="11"/>
      <color indexed="8"/>
      <name val="Calibri"/>
      <family val="2"/>
    </font>
    <font>
      <i/>
      <sz val="11"/>
      <color rgb="FFFF0000"/>
      <name val="Calibri"/>
      <family val="2"/>
    </font>
    <font>
      <i/>
      <u/>
      <sz val="11"/>
      <color indexed="8"/>
      <name val="Calibri"/>
      <family val="2"/>
    </font>
    <font>
      <b/>
      <sz val="14"/>
      <color indexed="8"/>
      <name val="Arial Narrow"/>
      <family val="2"/>
    </font>
    <font>
      <b/>
      <u/>
      <sz val="26"/>
      <color indexed="10"/>
      <name val="Arial Narrow"/>
      <family val="2"/>
    </font>
    <font>
      <b/>
      <sz val="16"/>
      <color indexed="10"/>
      <name val="Arial Narrow"/>
      <family val="2"/>
    </font>
    <font>
      <b/>
      <u/>
      <sz val="14"/>
      <color indexed="8"/>
      <name val="Arial Narrow"/>
      <family val="2"/>
    </font>
    <font>
      <b/>
      <sz val="11"/>
      <color indexed="8"/>
      <name val="Arial Narrow"/>
      <family val="2"/>
    </font>
    <font>
      <sz val="11"/>
      <color indexed="8"/>
      <name val="Arial Narrow"/>
      <family val="2"/>
    </font>
    <font>
      <sz val="12"/>
      <color indexed="8"/>
      <name val="Arial Narrow"/>
      <family val="2"/>
    </font>
    <font>
      <b/>
      <sz val="20"/>
      <color indexed="8"/>
      <name val="Arial Narrow"/>
      <family val="2"/>
    </font>
    <font>
      <sz val="8"/>
      <color indexed="22"/>
      <name val="Arial Narrow"/>
      <family val="2"/>
    </font>
    <font>
      <b/>
      <u/>
      <sz val="10"/>
      <name val="Arial Narrow"/>
      <family val="2"/>
    </font>
    <font>
      <u/>
      <sz val="10"/>
      <color indexed="12"/>
      <name val="Arial Narrow"/>
      <family val="2"/>
    </font>
    <font>
      <b/>
      <sz val="18"/>
      <color indexed="10"/>
      <name val="Arial Narrow"/>
      <family val="2"/>
    </font>
    <font>
      <b/>
      <sz val="12"/>
      <name val="Arial Narrow"/>
      <family val="2"/>
    </font>
    <font>
      <sz val="10"/>
      <name val="Arial Narrow"/>
      <family val="2"/>
    </font>
    <font>
      <sz val="10"/>
      <color indexed="22"/>
      <name val="Arial Narrow"/>
      <family val="2"/>
    </font>
    <font>
      <b/>
      <u/>
      <sz val="10"/>
      <color indexed="8"/>
      <name val="Arial Narrow"/>
      <family val="2"/>
    </font>
    <font>
      <b/>
      <sz val="11"/>
      <name val="Arial Narrow"/>
      <family val="2"/>
    </font>
    <font>
      <b/>
      <sz val="14"/>
      <name val="Arial Narrow"/>
      <family val="2"/>
    </font>
    <font>
      <b/>
      <sz val="16"/>
      <name val="Arial Narrow"/>
      <family val="2"/>
    </font>
    <font>
      <b/>
      <sz val="18"/>
      <name val="Arial Narrow"/>
      <family val="2"/>
    </font>
    <font>
      <b/>
      <sz val="12"/>
      <color rgb="FFFF0000"/>
      <name val="Arial"/>
      <family val="2"/>
    </font>
    <font>
      <b/>
      <sz val="14"/>
      <color rgb="FFFF0000"/>
      <name val="Arial"/>
      <family val="2"/>
    </font>
    <font>
      <sz val="12"/>
      <name val="Calibri"/>
      <family val="2"/>
      <scheme val="minor"/>
    </font>
    <font>
      <b/>
      <sz val="12"/>
      <name val="Calibri"/>
      <family val="2"/>
      <scheme val="minor"/>
    </font>
    <font>
      <u/>
      <sz val="11"/>
      <name val="Arial Narrow"/>
      <family val="2"/>
    </font>
    <font>
      <u/>
      <sz val="12"/>
      <name val="Calibri"/>
      <family val="2"/>
      <scheme val="minor"/>
    </font>
    <font>
      <sz val="12"/>
      <name val="Arial Narrow"/>
      <family val="2"/>
    </font>
    <font>
      <u/>
      <sz val="11"/>
      <color indexed="8"/>
      <name val="Arial Narrow"/>
      <family val="2"/>
    </font>
    <font>
      <b/>
      <i/>
      <sz val="10"/>
      <color indexed="10"/>
      <name val="Arial Narrow"/>
      <family val="2"/>
    </font>
    <font>
      <b/>
      <u/>
      <sz val="11"/>
      <color indexed="8"/>
      <name val="Arial Narrow"/>
      <family val="2"/>
    </font>
    <font>
      <b/>
      <i/>
      <sz val="11"/>
      <color indexed="10"/>
      <name val="Arial Narrow"/>
      <family val="2"/>
    </font>
    <font>
      <i/>
      <sz val="8"/>
      <color indexed="8"/>
      <name val="Arial Narrow"/>
      <family val="2"/>
    </font>
    <font>
      <sz val="8"/>
      <color indexed="8"/>
      <name val="Arial Narrow"/>
      <family val="2"/>
    </font>
    <font>
      <i/>
      <sz val="8"/>
      <name val="Arial Narrow"/>
      <family val="2"/>
    </font>
    <font>
      <b/>
      <sz val="11"/>
      <color rgb="FFFF0000"/>
      <name val="Arial Narrow"/>
      <family val="2"/>
    </font>
    <font>
      <b/>
      <u/>
      <sz val="10"/>
      <color rgb="FFFF0000"/>
      <name val="Arial Narrow"/>
      <family val="2"/>
    </font>
    <font>
      <sz val="14"/>
      <name val="Arial Narrow"/>
      <family val="2"/>
    </font>
    <font>
      <i/>
      <sz val="9"/>
      <name val="Arial Narrow"/>
      <family val="2"/>
    </font>
    <font>
      <b/>
      <i/>
      <sz val="11"/>
      <color theme="3"/>
      <name val="Arial Narrow"/>
      <family val="2"/>
    </font>
    <font>
      <b/>
      <sz val="11"/>
      <color theme="3"/>
      <name val="Arial Narrow"/>
      <family val="2"/>
    </font>
    <font>
      <b/>
      <sz val="14"/>
      <color rgb="FFFF0000"/>
      <name val="Arial Narrow"/>
      <family val="2"/>
    </font>
    <font>
      <sz val="11"/>
      <color rgb="FFFF0000"/>
      <name val="Arial Narrow"/>
      <family val="2"/>
    </font>
    <font>
      <b/>
      <sz val="9"/>
      <name val="Arial Narrow"/>
      <family val="2"/>
    </font>
    <font>
      <b/>
      <sz val="20"/>
      <color rgb="FF0070C0"/>
      <name val="Arial Narrow"/>
      <family val="2"/>
    </font>
    <font>
      <b/>
      <sz val="22"/>
      <color rgb="FF0070C0"/>
      <name val="Arial Narrow"/>
      <family val="2"/>
    </font>
    <font>
      <b/>
      <sz val="22"/>
      <name val="Arial Narrow"/>
      <family val="2"/>
    </font>
    <font>
      <b/>
      <sz val="6"/>
      <color indexed="8"/>
      <name val="Arial Narrow"/>
      <family val="2"/>
    </font>
    <font>
      <b/>
      <sz val="9"/>
      <color indexed="10"/>
      <name val="Arial Narrow"/>
      <family val="2"/>
    </font>
    <font>
      <sz val="9"/>
      <color indexed="22"/>
      <name val="Arial Narrow"/>
      <family val="2"/>
    </font>
    <font>
      <sz val="8"/>
      <color indexed="63"/>
      <name val="Arial Narrow"/>
      <family val="2"/>
    </font>
    <font>
      <sz val="8"/>
      <color indexed="10"/>
      <name val="Arial Narrow"/>
      <family val="2"/>
    </font>
    <font>
      <i/>
      <sz val="9"/>
      <color indexed="8"/>
      <name val="Arial Narrow"/>
      <family val="2"/>
    </font>
    <font>
      <sz val="8"/>
      <color theme="0" tint="-0.34998626667073579"/>
      <name val="Arial Narrow"/>
      <family val="2"/>
    </font>
    <font>
      <sz val="10"/>
      <color theme="0" tint="-0.249977111117893"/>
      <name val="Arial Narrow"/>
      <family val="2"/>
    </font>
    <font>
      <b/>
      <u/>
      <sz val="9"/>
      <color indexed="8"/>
      <name val="Arial Narrow"/>
      <family val="2"/>
    </font>
    <font>
      <sz val="9"/>
      <name val="Arial Narrow"/>
      <family val="2"/>
    </font>
    <font>
      <i/>
      <sz val="10"/>
      <color indexed="8"/>
      <name val="Arial Narrow"/>
      <family val="2"/>
    </font>
    <font>
      <b/>
      <u/>
      <sz val="8"/>
      <color rgb="FFFF0000"/>
      <name val="Arial Narrow"/>
      <family val="2"/>
    </font>
    <font>
      <b/>
      <sz val="8.5"/>
      <color indexed="8"/>
      <name val="Arial Narrow"/>
      <family val="2"/>
    </font>
    <font>
      <i/>
      <sz val="7"/>
      <color indexed="8"/>
      <name val="Arial Narrow"/>
      <family val="2"/>
    </font>
    <font>
      <b/>
      <u/>
      <sz val="7"/>
      <color indexed="8"/>
      <name val="Arial Narrow"/>
      <family val="2"/>
    </font>
    <font>
      <b/>
      <sz val="7"/>
      <color indexed="8"/>
      <name val="Arial Narrow"/>
      <family val="2"/>
    </font>
    <font>
      <sz val="6"/>
      <color indexed="8"/>
      <name val="Arial Narrow"/>
      <family val="2"/>
    </font>
    <font>
      <i/>
      <sz val="10"/>
      <color rgb="FFFF0000"/>
      <name val="Arial Narrow"/>
      <family val="2"/>
    </font>
    <font>
      <i/>
      <sz val="9"/>
      <color rgb="FFFF0000"/>
      <name val="Arial Narrow"/>
      <family val="2"/>
    </font>
    <font>
      <sz val="10"/>
      <color rgb="FFFF0000"/>
      <name val="Arial Narrow"/>
      <family val="2"/>
    </font>
    <font>
      <b/>
      <sz val="12"/>
      <color rgb="FFFF0000"/>
      <name val="Arial Narrow"/>
      <family val="2"/>
    </font>
    <font>
      <b/>
      <i/>
      <sz val="9"/>
      <color indexed="8"/>
      <name val="Arial Narrow"/>
      <family val="2"/>
    </font>
    <font>
      <b/>
      <sz val="12"/>
      <color indexed="10"/>
      <name val="Arial Narrow"/>
      <family val="2"/>
    </font>
    <font>
      <sz val="10"/>
      <color indexed="63"/>
      <name val="Arial Narrow"/>
      <family val="2"/>
    </font>
    <font>
      <i/>
      <sz val="10"/>
      <name val="Arial Narrow"/>
      <family val="2"/>
    </font>
    <font>
      <sz val="8"/>
      <color indexed="23"/>
      <name val="Arial Narrow"/>
      <family val="2"/>
    </font>
    <font>
      <b/>
      <sz val="10"/>
      <color rgb="FFFF0000"/>
      <name val="Arial Narrow"/>
      <family val="2"/>
    </font>
    <font>
      <b/>
      <i/>
      <sz val="10"/>
      <color rgb="FFFF0000"/>
      <name val="Arial Narrow"/>
      <family val="2"/>
    </font>
    <font>
      <b/>
      <sz val="8"/>
      <color indexed="23"/>
      <name val="Arial Narrow"/>
      <family val="2"/>
    </font>
    <font>
      <b/>
      <sz val="16"/>
      <color indexed="8"/>
      <name val="Arial Narrow"/>
      <family val="2"/>
    </font>
    <font>
      <b/>
      <sz val="16"/>
      <color rgb="FF0070C0"/>
      <name val="Arial Narrow"/>
      <family val="2"/>
    </font>
    <font>
      <b/>
      <i/>
      <sz val="16"/>
      <color rgb="FF0070C0"/>
      <name val="Arial Narrow"/>
      <family val="2"/>
    </font>
    <font>
      <b/>
      <sz val="16"/>
      <color rgb="FFFF0000"/>
      <name val="Arial Narrow"/>
      <family val="2"/>
    </font>
    <font>
      <sz val="16"/>
      <color indexed="8"/>
      <name val="Arial Narrow"/>
      <family val="2"/>
    </font>
    <font>
      <b/>
      <sz val="14"/>
      <color indexed="10"/>
      <name val="Arial Narrow"/>
      <family val="2"/>
    </font>
    <font>
      <sz val="14"/>
      <color indexed="8"/>
      <name val="Arial Narrow"/>
      <family val="2"/>
    </font>
    <font>
      <b/>
      <i/>
      <u/>
      <sz val="11"/>
      <color indexed="10"/>
      <name val="Arial Narrow"/>
      <family val="2"/>
    </font>
    <font>
      <b/>
      <i/>
      <sz val="14"/>
      <color indexed="10"/>
      <name val="Arial Narrow"/>
      <family val="2"/>
    </font>
    <font>
      <b/>
      <i/>
      <sz val="20"/>
      <color rgb="FF0070C0"/>
      <name val="Arial Narrow"/>
      <family val="2"/>
    </font>
    <font>
      <sz val="14"/>
      <color indexed="10"/>
      <name val="Arial Narrow"/>
      <family val="2"/>
    </font>
    <font>
      <i/>
      <u val="singleAccounting"/>
      <sz val="18"/>
      <name val="Brush Script MT"/>
      <family val="4"/>
    </font>
    <font>
      <u/>
      <sz val="14"/>
      <color indexed="8"/>
      <name val="Arial Narrow"/>
      <family val="2"/>
    </font>
    <font>
      <b/>
      <i/>
      <sz val="14"/>
      <name val="Arial"/>
      <family val="2"/>
    </font>
    <font>
      <b/>
      <sz val="14"/>
      <color theme="4"/>
      <name val="Arial Narrow"/>
      <family val="2"/>
    </font>
    <font>
      <b/>
      <i/>
      <sz val="12"/>
      <color indexed="8"/>
      <name val="Arial"/>
      <family val="2"/>
    </font>
    <font>
      <b/>
      <sz val="12"/>
      <color theme="1"/>
      <name val="Arial"/>
      <family val="2"/>
    </font>
    <font>
      <b/>
      <sz val="11"/>
      <color rgb="FFFF0000"/>
      <name val="Arial"/>
      <family val="2"/>
    </font>
    <font>
      <b/>
      <sz val="11"/>
      <name val="Arial"/>
      <family val="2"/>
    </font>
    <font>
      <b/>
      <i/>
      <sz val="12"/>
      <name val="Arial Narrow"/>
      <family val="2"/>
    </font>
    <font>
      <b/>
      <sz val="12"/>
      <color theme="3"/>
      <name val="Arial"/>
      <family val="2"/>
    </font>
    <font>
      <b/>
      <sz val="20"/>
      <name val="Arial"/>
      <family val="2"/>
    </font>
    <font>
      <b/>
      <u/>
      <sz val="36"/>
      <color rgb="FF0070C0"/>
      <name val="Arial Narrow"/>
      <family val="2"/>
    </font>
    <font>
      <b/>
      <sz val="20"/>
      <color indexed="10"/>
      <name val="Arial Narrow"/>
      <family val="2"/>
    </font>
    <font>
      <b/>
      <sz val="13.5"/>
      <color indexed="8"/>
      <name val="Arial Narrow"/>
      <family val="2"/>
    </font>
    <font>
      <b/>
      <u/>
      <sz val="14"/>
      <name val="Arial Narrow"/>
      <family val="2"/>
    </font>
    <font>
      <b/>
      <sz val="18"/>
      <color indexed="8"/>
      <name val="Arial Narrow"/>
      <family val="2"/>
    </font>
    <font>
      <sz val="11"/>
      <color theme="1"/>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lightTrellis">
        <fgColor indexed="55"/>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tint="0.79998168889431442"/>
        <bgColor indexed="55"/>
      </patternFill>
    </fill>
    <fill>
      <patternFill patternType="solid">
        <fgColor rgb="FFFFFFCC"/>
        <bgColor indexed="64"/>
      </patternFill>
    </fill>
    <fill>
      <patternFill patternType="solid">
        <fgColor theme="3" tint="0.79998168889431442"/>
        <bgColor indexed="64"/>
      </patternFill>
    </fill>
    <fill>
      <patternFill patternType="solid">
        <fgColor theme="0" tint="-0.14999847407452621"/>
        <bgColor indexed="64"/>
      </patternFill>
    </fill>
    <fill>
      <patternFill patternType="gray125">
        <fgColor indexed="11"/>
        <bgColor rgb="FFFFFF00"/>
      </patternFill>
    </fill>
    <fill>
      <patternFill patternType="solid">
        <fgColor rgb="FFFF7C8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79998168889431442"/>
        <bgColor indexed="55"/>
      </patternFill>
    </fill>
    <fill>
      <patternFill patternType="solid">
        <fgColor rgb="FFF2F2F2"/>
        <bgColor indexed="64"/>
      </patternFill>
    </fill>
    <fill>
      <patternFill patternType="gray125">
        <bgColor rgb="FFFFFFCC"/>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s>
  <cellStyleXfs count="45">
    <xf numFmtId="0" fontId="0"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3" borderId="0" applyNumberFormat="0" applyBorder="0" applyAlignment="0" applyProtection="0"/>
    <xf numFmtId="0" fontId="44" fillId="20" borderId="1" applyNumberFormat="0" applyAlignment="0" applyProtection="0"/>
    <xf numFmtId="0" fontId="45" fillId="21" borderId="2" applyNumberFormat="0" applyAlignment="0" applyProtection="0"/>
    <xf numFmtId="44" fontId="1"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3"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13" fillId="0" borderId="0" applyNumberFormat="0" applyFill="0" applyBorder="0" applyAlignment="0" applyProtection="0">
      <alignment vertical="top"/>
      <protection locked="0"/>
    </xf>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 fillId="23" borderId="7" applyNumberFormat="0" applyFont="0" applyAlignment="0" applyProtection="0"/>
    <xf numFmtId="0" fontId="54" fillId="20" borderId="8" applyNumberFormat="0" applyAlignment="0" applyProtection="0"/>
    <xf numFmtId="0" fontId="55" fillId="0" borderId="0" applyNumberFormat="0" applyFill="0" applyBorder="0" applyAlignment="0" applyProtection="0"/>
    <xf numFmtId="0" fontId="56" fillId="0" borderId="9" applyNumberFormat="0" applyFill="0" applyAlignment="0" applyProtection="0"/>
    <xf numFmtId="0" fontId="57" fillId="0" borderId="0" applyNumberFormat="0" applyFill="0" applyBorder="0" applyAlignment="0" applyProtection="0"/>
    <xf numFmtId="0" fontId="1" fillId="0" borderId="0"/>
  </cellStyleXfs>
  <cellXfs count="995">
    <xf numFmtId="0" fontId="0" fillId="0" borderId="0" xfId="0"/>
    <xf numFmtId="0" fontId="7" fillId="0" borderId="0" xfId="0" applyFont="1"/>
    <xf numFmtId="0" fontId="7" fillId="0" borderId="0" xfId="0" applyFont="1" applyAlignment="1">
      <alignment horizontal="right"/>
    </xf>
    <xf numFmtId="44" fontId="16" fillId="0" borderId="0" xfId="0" applyNumberFormat="1" applyFont="1" applyAlignment="1" applyProtection="1">
      <alignment shrinkToFit="1"/>
      <protection locked="0"/>
    </xf>
    <xf numFmtId="0" fontId="17" fillId="0" borderId="12" xfId="0" applyFont="1" applyBorder="1" applyAlignment="1" applyProtection="1">
      <alignment horizontal="left"/>
      <protection locked="0"/>
    </xf>
    <xf numFmtId="0" fontId="4" fillId="0" borderId="0" xfId="0" applyFont="1"/>
    <xf numFmtId="0" fontId="4" fillId="0" borderId="0" xfId="0" applyFont="1" applyAlignment="1">
      <alignment horizontal="center" wrapText="1"/>
    </xf>
    <xf numFmtId="44" fontId="17" fillId="0" borderId="12" xfId="0" applyNumberFormat="1" applyFont="1" applyBorder="1" applyProtection="1">
      <protection locked="0"/>
    </xf>
    <xf numFmtId="0" fontId="22" fillId="0" borderId="0" xfId="0" applyFont="1"/>
    <xf numFmtId="0" fontId="14" fillId="0" borderId="0" xfId="0" applyFont="1"/>
    <xf numFmtId="0" fontId="21" fillId="0" borderId="0" xfId="0" applyFont="1"/>
    <xf numFmtId="40" fontId="14" fillId="0" borderId="0" xfId="0" applyNumberFormat="1" applyFont="1"/>
    <xf numFmtId="0" fontId="14" fillId="0" borderId="0" xfId="0" applyFont="1" applyAlignment="1">
      <alignment horizontal="left" vertical="top"/>
    </xf>
    <xf numFmtId="0" fontId="5" fillId="0" borderId="0" xfId="0" applyFont="1" applyAlignment="1">
      <alignment vertical="center"/>
    </xf>
    <xf numFmtId="40" fontId="5" fillId="0" borderId="0" xfId="0" applyNumberFormat="1" applyFont="1"/>
    <xf numFmtId="0" fontId="2" fillId="0" borderId="0" xfId="0" applyFont="1"/>
    <xf numFmtId="0" fontId="32" fillId="24" borderId="12" xfId="0" applyFont="1" applyFill="1" applyBorder="1" applyAlignment="1">
      <alignment horizontal="center"/>
    </xf>
    <xf numFmtId="0" fontId="2" fillId="0" borderId="36" xfId="0" applyFont="1" applyBorder="1"/>
    <xf numFmtId="0" fontId="33" fillId="0" borderId="0" xfId="0" applyFont="1" applyAlignment="1">
      <alignment horizontal="right"/>
    </xf>
    <xf numFmtId="0" fontId="3" fillId="0" borderId="0" xfId="0" applyFont="1"/>
    <xf numFmtId="0" fontId="2" fillId="0" borderId="0" xfId="0" applyFont="1" applyAlignment="1">
      <alignment horizontal="right"/>
    </xf>
    <xf numFmtId="0" fontId="9" fillId="0" borderId="0" xfId="0" applyFont="1" applyAlignment="1">
      <alignment vertical="center"/>
    </xf>
    <xf numFmtId="168" fontId="15" fillId="0" borderId="25" xfId="0" applyNumberFormat="1" applyFont="1" applyBorder="1" applyAlignment="1">
      <alignment horizontal="left" vertical="center" shrinkToFit="1"/>
    </xf>
    <xf numFmtId="168" fontId="15" fillId="0" borderId="26" xfId="0" applyNumberFormat="1" applyFont="1" applyBorder="1" applyAlignment="1">
      <alignment horizontal="left" vertical="center" shrinkToFit="1"/>
    </xf>
    <xf numFmtId="0" fontId="27" fillId="0" borderId="0" xfId="0" applyFont="1" applyAlignment="1">
      <alignment horizontal="left" vertical="center" indent="1"/>
    </xf>
    <xf numFmtId="0" fontId="28" fillId="0" borderId="37" xfId="0" applyFont="1" applyBorder="1" applyAlignment="1">
      <alignment horizontal="left" vertical="center" indent="1"/>
    </xf>
    <xf numFmtId="0" fontId="28" fillId="0" borderId="25" xfId="0" applyFont="1" applyBorder="1" applyAlignment="1">
      <alignment horizontal="left" vertical="center" indent="1"/>
    </xf>
    <xf numFmtId="0" fontId="36" fillId="0" borderId="0" xfId="0" applyFont="1" applyAlignment="1" applyProtection="1">
      <alignment horizontal="center"/>
      <protection locked="0"/>
    </xf>
    <xf numFmtId="0" fontId="2" fillId="0" borderId="0" xfId="0" applyFont="1" applyAlignment="1" applyProtection="1">
      <alignment horizontal="center"/>
      <protection locked="0"/>
    </xf>
    <xf numFmtId="0" fontId="33" fillId="0" borderId="0" xfId="0" applyFont="1"/>
    <xf numFmtId="0" fontId="30" fillId="0" borderId="0" xfId="0" applyFont="1" applyAlignment="1">
      <alignment horizontal="left" wrapText="1"/>
    </xf>
    <xf numFmtId="0" fontId="37" fillId="0" borderId="0" xfId="0" applyFont="1" applyAlignment="1">
      <alignment vertical="center"/>
    </xf>
    <xf numFmtId="0" fontId="38" fillId="0" borderId="0" xfId="0" applyFont="1"/>
    <xf numFmtId="0" fontId="0" fillId="0" borderId="0" xfId="0" applyAlignment="1">
      <alignment horizontal="center"/>
    </xf>
    <xf numFmtId="0" fontId="62" fillId="0" borderId="0" xfId="0" applyFont="1"/>
    <xf numFmtId="0" fontId="60" fillId="0" borderId="0" xfId="0" applyFont="1"/>
    <xf numFmtId="0" fontId="60" fillId="35" borderId="0" xfId="0" applyFont="1" applyFill="1"/>
    <xf numFmtId="0" fontId="62" fillId="35" borderId="0" xfId="0" applyFont="1" applyFill="1"/>
    <xf numFmtId="0" fontId="62" fillId="0" borderId="0" xfId="0" applyFont="1" applyAlignment="1">
      <alignment vertical="center"/>
    </xf>
    <xf numFmtId="0" fontId="62" fillId="0" borderId="0" xfId="0" applyFont="1" applyAlignment="1">
      <alignment horizontal="center"/>
    </xf>
    <xf numFmtId="0" fontId="62" fillId="0" borderId="0" xfId="0" applyFont="1" applyAlignment="1">
      <alignment horizontal="center" vertical="center"/>
    </xf>
    <xf numFmtId="0" fontId="11" fillId="0" borderId="0" xfId="0" applyFont="1"/>
    <xf numFmtId="0" fontId="60" fillId="0" borderId="0" xfId="0" applyFont="1" applyAlignment="1">
      <alignment horizontal="right"/>
    </xf>
    <xf numFmtId="0" fontId="12" fillId="0" borderId="0" xfId="0" applyFont="1" applyAlignment="1">
      <alignment horizontal="right"/>
    </xf>
    <xf numFmtId="0" fontId="68" fillId="0" borderId="0" xfId="0" applyFont="1" applyAlignment="1">
      <alignment vertical="center"/>
    </xf>
    <xf numFmtId="0" fontId="0" fillId="0" borderId="0" xfId="0" applyAlignment="1">
      <alignment wrapText="1"/>
    </xf>
    <xf numFmtId="0" fontId="74" fillId="38" borderId="0" xfId="0" applyFont="1" applyFill="1" applyAlignment="1">
      <alignment horizontal="center" vertical="center" wrapText="1"/>
    </xf>
    <xf numFmtId="0" fontId="75" fillId="38" borderId="0" xfId="0" applyFont="1" applyFill="1" applyAlignment="1">
      <alignment horizontal="center" wrapText="1"/>
    </xf>
    <xf numFmtId="0" fontId="75" fillId="38" borderId="0" xfId="0" applyFont="1" applyFill="1" applyAlignment="1">
      <alignment horizontal="center" vertical="center" wrapText="1"/>
    </xf>
    <xf numFmtId="0" fontId="75" fillId="38" borderId="0" xfId="0" applyFont="1" applyFill="1" applyAlignment="1">
      <alignment horizontal="center" vertical="top" wrapText="1"/>
    </xf>
    <xf numFmtId="0" fontId="76" fillId="0" borderId="0" xfId="0" applyFont="1" applyAlignment="1">
      <alignment wrapText="1"/>
    </xf>
    <xf numFmtId="0" fontId="77" fillId="32" borderId="0" xfId="0" applyFont="1" applyFill="1" applyAlignment="1">
      <alignment horizontal="center" vertical="center" wrapText="1"/>
    </xf>
    <xf numFmtId="0" fontId="0" fillId="32" borderId="0" xfId="0" applyFill="1" applyAlignment="1">
      <alignment wrapText="1"/>
    </xf>
    <xf numFmtId="0" fontId="0" fillId="32" borderId="0" xfId="0" applyFill="1" applyAlignment="1">
      <alignment horizontal="left" vertical="center" wrapText="1"/>
    </xf>
    <xf numFmtId="0" fontId="0" fillId="32" borderId="0" xfId="0" applyFill="1" applyAlignment="1">
      <alignment vertical="top" wrapText="1"/>
    </xf>
    <xf numFmtId="0" fontId="76" fillId="0" borderId="0" xfId="0" applyFont="1" applyAlignment="1">
      <alignment horizontal="center" vertical="center" wrapText="1"/>
    </xf>
    <xf numFmtId="0" fontId="76" fillId="0" borderId="0" xfId="0" applyFont="1" applyAlignment="1">
      <alignment horizontal="left" vertical="center" wrapText="1"/>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78" fillId="0" borderId="0" xfId="0" applyFont="1" applyAlignment="1">
      <alignment horizontal="center" vertical="center" wrapText="1"/>
    </xf>
    <xf numFmtId="0" fontId="79" fillId="0" borderId="0" xfId="0" applyFont="1" applyAlignment="1">
      <alignment horizontal="center" vertical="center" wrapText="1"/>
    </xf>
    <xf numFmtId="0" fontId="80" fillId="0" borderId="0" xfId="0" applyFont="1" applyAlignment="1">
      <alignment horizontal="left" vertical="center" wrapText="1"/>
    </xf>
    <xf numFmtId="0" fontId="72" fillId="0" borderId="0" xfId="0" applyFont="1" applyAlignment="1">
      <alignment horizontal="left" vertical="center" wrapText="1"/>
    </xf>
    <xf numFmtId="0" fontId="72" fillId="0" borderId="0" xfId="0" applyFont="1" applyAlignment="1">
      <alignment horizontal="left" vertical="top" wrapText="1"/>
    </xf>
    <xf numFmtId="0" fontId="72" fillId="0" borderId="0" xfId="0" applyFont="1" applyAlignment="1">
      <alignment horizontal="center" vertical="center" wrapText="1"/>
    </xf>
    <xf numFmtId="0" fontId="80" fillId="0" borderId="0" xfId="0" applyFont="1" applyAlignment="1">
      <alignment horizontal="left" vertical="top" wrapText="1"/>
    </xf>
    <xf numFmtId="0" fontId="80" fillId="0" borderId="0" xfId="0" applyFont="1" applyAlignment="1">
      <alignment horizontal="center" vertical="center" wrapText="1"/>
    </xf>
    <xf numFmtId="0" fontId="85" fillId="32" borderId="0" xfId="0" applyFont="1" applyFill="1" applyAlignment="1">
      <alignment horizontal="center" vertical="center" wrapText="1"/>
    </xf>
    <xf numFmtId="0" fontId="76" fillId="33" borderId="0" xfId="0" applyFont="1" applyFill="1" applyAlignment="1">
      <alignment horizontal="center" vertical="center" wrapText="1"/>
    </xf>
    <xf numFmtId="0" fontId="90" fillId="0" borderId="0" xfId="0" applyFont="1" applyAlignment="1">
      <alignment horizontal="left" vertical="top" wrapText="1"/>
    </xf>
    <xf numFmtId="0" fontId="7" fillId="0" borderId="0" xfId="0" applyFont="1" applyAlignment="1">
      <alignment horizontal="left" vertical="top" wrapText="1"/>
    </xf>
    <xf numFmtId="0" fontId="77" fillId="0" borderId="0" xfId="0" applyFont="1" applyAlignment="1">
      <alignment horizontal="center" vertical="center" wrapText="1"/>
    </xf>
    <xf numFmtId="0" fontId="76" fillId="31" borderId="0" xfId="0" applyFont="1" applyFill="1" applyAlignment="1">
      <alignment horizontal="center" vertical="center" wrapText="1"/>
    </xf>
    <xf numFmtId="0" fontId="0" fillId="31" borderId="0" xfId="0" applyFill="1" applyAlignment="1">
      <alignment wrapText="1"/>
    </xf>
    <xf numFmtId="0" fontId="0" fillId="31" borderId="0" xfId="0" applyFill="1" applyAlignment="1">
      <alignment horizontal="left" vertical="center" wrapText="1"/>
    </xf>
    <xf numFmtId="0" fontId="0" fillId="31" borderId="0" xfId="0" applyFill="1" applyAlignment="1">
      <alignment vertical="top" wrapText="1"/>
    </xf>
    <xf numFmtId="0" fontId="76" fillId="0" borderId="0" xfId="0" applyFont="1" applyAlignment="1">
      <alignment vertical="center" wrapText="1"/>
    </xf>
    <xf numFmtId="0" fontId="0" fillId="0" borderId="0" xfId="0" applyAlignment="1">
      <alignment horizontal="left" vertical="top" wrapText="1"/>
    </xf>
    <xf numFmtId="0" fontId="94" fillId="0" borderId="0" xfId="0" applyFont="1" applyAlignment="1">
      <alignment vertical="top" wrapText="1"/>
    </xf>
    <xf numFmtId="0" fontId="95" fillId="0" borderId="0" xfId="0" applyFont="1" applyAlignment="1">
      <alignment horizontal="left" vertical="top" wrapText="1"/>
    </xf>
    <xf numFmtId="0" fontId="95" fillId="0" borderId="0" xfId="0" applyFont="1" applyAlignment="1">
      <alignment vertical="top" wrapText="1"/>
    </xf>
    <xf numFmtId="0" fontId="96" fillId="35" borderId="42" xfId="0" applyFont="1" applyFill="1" applyBorder="1" applyAlignment="1">
      <alignment horizontal="center" vertical="center" wrapText="1"/>
    </xf>
    <xf numFmtId="0" fontId="97" fillId="35" borderId="35" xfId="0" applyFont="1" applyFill="1" applyBorder="1" applyAlignment="1">
      <alignment horizontal="center" vertical="center" wrapText="1"/>
    </xf>
    <xf numFmtId="0" fontId="97" fillId="35" borderId="35" xfId="0" applyFont="1" applyFill="1" applyBorder="1" applyAlignment="1">
      <alignment horizontal="left" vertical="center" wrapText="1"/>
    </xf>
    <xf numFmtId="0" fontId="98" fillId="35" borderId="43" xfId="0" applyFont="1" applyFill="1" applyBorder="1" applyAlignment="1">
      <alignment horizontal="left" vertical="top" wrapText="1"/>
    </xf>
    <xf numFmtId="0" fontId="76" fillId="35" borderId="46" xfId="0" applyFont="1" applyFill="1" applyBorder="1" applyAlignment="1">
      <alignment horizontal="center" vertical="center" wrapText="1"/>
    </xf>
    <xf numFmtId="0" fontId="97" fillId="35" borderId="36" xfId="0" applyFont="1" applyFill="1" applyBorder="1" applyAlignment="1">
      <alignment horizontal="center" vertical="center" wrapText="1"/>
    </xf>
    <xf numFmtId="0" fontId="97" fillId="35" borderId="36" xfId="0" applyFont="1" applyFill="1" applyBorder="1" applyAlignment="1">
      <alignment horizontal="left" vertical="center" wrapText="1"/>
    </xf>
    <xf numFmtId="0" fontId="97" fillId="35" borderId="47" xfId="0" applyFont="1" applyFill="1" applyBorder="1" applyAlignment="1">
      <alignment horizontal="left" vertical="top" wrapText="1"/>
    </xf>
    <xf numFmtId="0" fontId="91" fillId="0" borderId="0" xfId="0" applyFont="1" applyAlignment="1">
      <alignment vertical="top" wrapText="1"/>
    </xf>
    <xf numFmtId="0" fontId="91" fillId="0" borderId="0" xfId="0" applyFont="1" applyAlignment="1">
      <alignment horizontal="center" vertical="center" wrapText="1"/>
    </xf>
    <xf numFmtId="0" fontId="0" fillId="32" borderId="0" xfId="0" applyFill="1" applyAlignment="1">
      <alignment vertical="center" wrapText="1"/>
    </xf>
    <xf numFmtId="0" fontId="77" fillId="39" borderId="12" xfId="0" applyFont="1" applyFill="1" applyBorder="1" applyAlignment="1">
      <alignment horizontal="left" vertical="center" wrapText="1"/>
    </xf>
    <xf numFmtId="0" fontId="99" fillId="40" borderId="12" xfId="0" applyFont="1" applyFill="1" applyBorder="1" applyAlignment="1">
      <alignment horizontal="left" vertical="center" wrapText="1" indent="1"/>
    </xf>
    <xf numFmtId="0" fontId="97" fillId="0" borderId="0" xfId="0" applyFont="1" applyAlignment="1">
      <alignment horizontal="left" vertical="center" wrapText="1"/>
    </xf>
    <xf numFmtId="0" fontId="97" fillId="0" borderId="0" xfId="0" applyFont="1" applyAlignment="1">
      <alignment wrapText="1"/>
    </xf>
    <xf numFmtId="0" fontId="102" fillId="0" borderId="0" xfId="0" applyFont="1" applyAlignment="1">
      <alignment horizontal="center" vertical="center" wrapText="1"/>
    </xf>
    <xf numFmtId="0" fontId="95" fillId="0" borderId="0" xfId="0" applyFont="1" applyAlignment="1">
      <alignment horizontal="left" vertical="center" wrapText="1"/>
    </xf>
    <xf numFmtId="0" fontId="103" fillId="31" borderId="23" xfId="0" applyFont="1" applyFill="1" applyBorder="1" applyAlignment="1">
      <alignment horizontal="center" vertical="center" wrapText="1"/>
    </xf>
    <xf numFmtId="0" fontId="82" fillId="31" borderId="21" xfId="0" applyFont="1" applyFill="1" applyBorder="1" applyAlignment="1">
      <alignment horizontal="left" vertical="center" wrapText="1"/>
    </xf>
    <xf numFmtId="0" fontId="102" fillId="0" borderId="0" xfId="0" applyFont="1" applyAlignment="1">
      <alignment horizontal="left" vertical="center" wrapText="1"/>
    </xf>
    <xf numFmtId="0" fontId="0" fillId="0" borderId="0" xfId="0" applyAlignment="1">
      <alignment vertical="center"/>
    </xf>
    <xf numFmtId="0" fontId="76" fillId="0" borderId="0" xfId="0" applyFont="1" applyAlignment="1">
      <alignment vertical="top" wrapText="1"/>
    </xf>
    <xf numFmtId="0" fontId="79" fillId="32" borderId="0" xfId="0" applyFont="1" applyFill="1" applyAlignment="1">
      <alignment horizontal="center" vertical="center" wrapText="1"/>
    </xf>
    <xf numFmtId="0" fontId="84" fillId="0" borderId="0" xfId="0" applyFont="1" applyAlignment="1">
      <alignment vertical="center" wrapText="1"/>
    </xf>
    <xf numFmtId="0" fontId="84" fillId="0" borderId="0" xfId="0" applyFont="1" applyAlignment="1">
      <alignment horizontal="left" vertical="center" wrapText="1"/>
    </xf>
    <xf numFmtId="0" fontId="84" fillId="0" borderId="0" xfId="0" applyFont="1" applyAlignment="1">
      <alignment vertical="top" wrapText="1"/>
    </xf>
    <xf numFmtId="0" fontId="84" fillId="0" borderId="0" xfId="0" applyFont="1" applyAlignment="1">
      <alignment wrapText="1"/>
    </xf>
    <xf numFmtId="0" fontId="41" fillId="0" borderId="0" xfId="0" applyFont="1" applyAlignment="1">
      <alignment vertical="top" wrapText="1" shrinkToFit="1"/>
    </xf>
    <xf numFmtId="0" fontId="41" fillId="0" borderId="0" xfId="0" applyFont="1" applyAlignment="1">
      <alignment horizontal="left" vertical="center" wrapText="1" shrinkToFit="1"/>
    </xf>
    <xf numFmtId="0" fontId="41" fillId="0" borderId="0" xfId="0" applyFont="1" applyAlignment="1">
      <alignment horizontal="left" vertical="top" wrapText="1" shrinkToFit="1"/>
    </xf>
    <xf numFmtId="0" fontId="77" fillId="32" borderId="0" xfId="0" applyFont="1" applyFill="1" applyAlignment="1">
      <alignment horizontal="left" vertical="center" wrapText="1"/>
    </xf>
    <xf numFmtId="0" fontId="0" fillId="0" borderId="0" xfId="0" applyAlignment="1">
      <alignment horizontal="center" vertical="center" wrapText="1"/>
    </xf>
    <xf numFmtId="0" fontId="79" fillId="32" borderId="42" xfId="0" applyFont="1" applyFill="1" applyBorder="1" applyAlignment="1">
      <alignment horizontal="center" vertical="center" wrapText="1"/>
    </xf>
    <xf numFmtId="0" fontId="84" fillId="32" borderId="35" xfId="0" applyFont="1" applyFill="1" applyBorder="1" applyAlignment="1">
      <alignment vertical="center" wrapText="1"/>
    </xf>
    <xf numFmtId="0" fontId="84" fillId="32" borderId="35" xfId="0" applyFont="1" applyFill="1" applyBorder="1" applyAlignment="1">
      <alignment horizontal="left" vertical="center" wrapText="1"/>
    </xf>
    <xf numFmtId="0" fontId="84" fillId="32" borderId="43" xfId="0" applyFont="1" applyFill="1" applyBorder="1" applyAlignment="1">
      <alignment vertical="top" wrapText="1"/>
    </xf>
    <xf numFmtId="0" fontId="79" fillId="35" borderId="44" xfId="0" applyFont="1" applyFill="1" applyBorder="1" applyAlignment="1">
      <alignment horizontal="center" vertical="center" wrapText="1"/>
    </xf>
    <xf numFmtId="0" fontId="84" fillId="35" borderId="0" xfId="0" applyFont="1" applyFill="1" applyAlignment="1">
      <alignment vertical="center" wrapText="1"/>
    </xf>
    <xf numFmtId="0" fontId="84" fillId="35" borderId="0" xfId="0" applyFont="1" applyFill="1" applyAlignment="1">
      <alignment horizontal="left" vertical="center" wrapText="1"/>
    </xf>
    <xf numFmtId="0" fontId="84" fillId="35" borderId="45" xfId="0" applyFont="1" applyFill="1" applyBorder="1" applyAlignment="1">
      <alignment vertical="top" wrapText="1"/>
    </xf>
    <xf numFmtId="0" fontId="79" fillId="35" borderId="46" xfId="0" applyFont="1" applyFill="1" applyBorder="1" applyAlignment="1">
      <alignment horizontal="left" vertical="center" wrapText="1"/>
    </xf>
    <xf numFmtId="0" fontId="84" fillId="35" borderId="36" xfId="0" applyFont="1" applyFill="1" applyBorder="1" applyAlignment="1">
      <alignment horizontal="left" vertical="center" wrapText="1"/>
    </xf>
    <xf numFmtId="0" fontId="0" fillId="0" borderId="0" xfId="0" applyAlignment="1">
      <alignment horizontal="left" wrapText="1"/>
    </xf>
    <xf numFmtId="0" fontId="62" fillId="0" borderId="0" xfId="0" applyFont="1" applyAlignment="1">
      <alignment horizontal="right"/>
    </xf>
    <xf numFmtId="0" fontId="40" fillId="0" borderId="0" xfId="0" applyFont="1" applyAlignment="1">
      <alignment vertical="top"/>
    </xf>
    <xf numFmtId="0" fontId="40" fillId="0" borderId="0" xfId="0" applyFont="1" applyAlignment="1">
      <alignment horizontal="center" vertical="top" wrapText="1"/>
    </xf>
    <xf numFmtId="0" fontId="63" fillId="0" borderId="12" xfId="0" applyFont="1" applyBorder="1" applyAlignment="1">
      <alignment horizontal="center"/>
    </xf>
    <xf numFmtId="0" fontId="68" fillId="0" borderId="0" xfId="0" applyFont="1"/>
    <xf numFmtId="0" fontId="68" fillId="0" borderId="0" xfId="0" applyFont="1" applyAlignment="1">
      <alignment horizontal="left" vertical="center" indent="1"/>
    </xf>
    <xf numFmtId="0" fontId="67" fillId="0" borderId="0" xfId="0" applyFont="1" applyAlignment="1">
      <alignment horizontal="left" vertical="top"/>
    </xf>
    <xf numFmtId="0" fontId="120" fillId="0" borderId="0" xfId="0" applyFont="1"/>
    <xf numFmtId="0" fontId="68" fillId="0" borderId="0" xfId="0" applyFont="1" applyAlignment="1">
      <alignment horizontal="left" vertical="top"/>
    </xf>
    <xf numFmtId="0" fontId="68" fillId="0" borderId="0" xfId="0" applyFont="1" applyAlignment="1">
      <alignment horizontal="left" vertical="top" wrapText="1"/>
    </xf>
    <xf numFmtId="0" fontId="116" fillId="0" borderId="0" xfId="0" applyFont="1" applyAlignment="1">
      <alignment horizontal="left" vertical="top"/>
    </xf>
    <xf numFmtId="0" fontId="120" fillId="0" borderId="12" xfId="0" applyFont="1" applyBorder="1" applyAlignment="1">
      <alignment vertical="top" wrapText="1"/>
    </xf>
    <xf numFmtId="0" fontId="120" fillId="0" borderId="0" xfId="0" applyFont="1" applyAlignment="1">
      <alignment horizontal="right"/>
    </xf>
    <xf numFmtId="49" fontId="120" fillId="0" borderId="0" xfId="0" applyNumberFormat="1" applyFont="1" applyAlignment="1" applyProtection="1">
      <alignment horizontal="left" vertical="center"/>
      <protection locked="0"/>
    </xf>
    <xf numFmtId="0" fontId="68" fillId="0" borderId="0" xfId="0" applyFont="1" applyAlignment="1">
      <alignment horizontal="left" vertical="center"/>
    </xf>
    <xf numFmtId="0" fontId="120" fillId="0" borderId="0" xfId="0" applyFont="1" applyAlignment="1">
      <alignment horizontal="left" indent="1"/>
    </xf>
    <xf numFmtId="0" fontId="68" fillId="0" borderId="48" xfId="0" applyFont="1" applyBorder="1" applyAlignment="1">
      <alignment horizontal="left" vertical="top"/>
    </xf>
    <xf numFmtId="0" fontId="68" fillId="0" borderId="49" xfId="0" applyFont="1" applyBorder="1"/>
    <xf numFmtId="0" fontId="68" fillId="0" borderId="50" xfId="0" applyFont="1" applyBorder="1"/>
    <xf numFmtId="0" fontId="68" fillId="0" borderId="0" xfId="0" applyFont="1" applyAlignment="1">
      <alignment horizontal="center" vertical="center"/>
    </xf>
    <xf numFmtId="0" fontId="4" fillId="32" borderId="35" xfId="0" applyFont="1" applyFill="1" applyBorder="1" applyAlignment="1">
      <alignment horizontal="center" vertical="center"/>
    </xf>
    <xf numFmtId="0" fontId="4" fillId="32" borderId="0" xfId="0" applyFont="1" applyFill="1" applyAlignment="1">
      <alignment horizontal="center" vertical="center"/>
    </xf>
    <xf numFmtId="0" fontId="4" fillId="32" borderId="36" xfId="0" applyFont="1" applyFill="1" applyBorder="1" applyAlignment="1">
      <alignment horizontal="center" vertical="center"/>
    </xf>
    <xf numFmtId="0" fontId="129" fillId="43" borderId="0" xfId="0" applyFont="1" applyFill="1" applyAlignment="1">
      <alignment horizontal="left" vertical="center" wrapText="1"/>
    </xf>
    <xf numFmtId="0" fontId="68" fillId="0" borderId="36" xfId="0" applyFont="1" applyBorder="1" applyAlignment="1">
      <alignment vertical="center"/>
    </xf>
    <xf numFmtId="0" fontId="68" fillId="0" borderId="35" xfId="0" applyFont="1" applyBorder="1" applyAlignment="1">
      <alignment vertical="center"/>
    </xf>
    <xf numFmtId="0" fontId="21" fillId="0" borderId="0" xfId="0" applyFont="1" applyAlignment="1">
      <alignment horizontal="right" vertical="center" wrapText="1"/>
    </xf>
    <xf numFmtId="0" fontId="132" fillId="0" borderId="0" xfId="44" applyFont="1" applyAlignment="1">
      <alignment horizontal="left" vertical="center" wrapText="1"/>
    </xf>
    <xf numFmtId="0" fontId="129" fillId="0" borderId="0" xfId="44" applyFont="1" applyAlignment="1">
      <alignment horizontal="left" vertical="center" wrapText="1"/>
    </xf>
    <xf numFmtId="0" fontId="111" fillId="0" borderId="0" xfId="0" applyFont="1" applyAlignment="1">
      <alignment horizontal="left" vertical="center"/>
    </xf>
    <xf numFmtId="168" fontId="134" fillId="0" borderId="0" xfId="0" applyNumberFormat="1" applyFont="1" applyAlignment="1" applyProtection="1">
      <alignment horizontal="left" vertical="center" indent="1"/>
      <protection locked="0"/>
    </xf>
    <xf numFmtId="166" fontId="62" fillId="0" borderId="0" xfId="0" applyNumberFormat="1" applyFont="1" applyAlignment="1">
      <alignment horizontal="left" vertical="center" wrapText="1" indent="1"/>
    </xf>
    <xf numFmtId="0" fontId="63" fillId="0" borderId="0" xfId="0" applyFont="1" applyAlignment="1">
      <alignment horizontal="left" vertical="center"/>
    </xf>
    <xf numFmtId="0" fontId="117" fillId="0" borderId="0" xfId="35" applyNumberFormat="1" applyFont="1" applyBorder="1" applyAlignment="1" applyProtection="1">
      <alignment horizontal="left" vertical="center" indent="1" shrinkToFit="1"/>
    </xf>
    <xf numFmtId="0" fontId="62" fillId="0" borderId="0" xfId="0" applyFont="1" applyAlignment="1">
      <alignment vertical="center" shrinkToFit="1"/>
    </xf>
    <xf numFmtId="0" fontId="60" fillId="0" borderId="0" xfId="0" applyFont="1" applyAlignment="1">
      <alignment horizontal="left" vertical="center"/>
    </xf>
    <xf numFmtId="0" fontId="11" fillId="0" borderId="0" xfId="0" applyFont="1" applyAlignment="1">
      <alignment horizontal="left" vertical="center" wrapText="1" indent="1"/>
    </xf>
    <xf numFmtId="0" fontId="60" fillId="0" borderId="0" xfId="0" applyFont="1" applyAlignment="1">
      <alignment vertical="center"/>
    </xf>
    <xf numFmtId="166" fontId="62" fillId="0" borderId="0" xfId="0" applyNumberFormat="1" applyFont="1" applyAlignment="1">
      <alignment horizontal="left" vertical="center" shrinkToFit="1"/>
    </xf>
    <xf numFmtId="0" fontId="62" fillId="0" borderId="0" xfId="0" applyFont="1" applyAlignment="1">
      <alignment horizontal="left" vertical="center" indent="1"/>
    </xf>
    <xf numFmtId="0" fontId="63" fillId="0" borderId="15" xfId="0" applyFont="1" applyBorder="1" applyAlignment="1">
      <alignment horizontal="left"/>
    </xf>
    <xf numFmtId="0" fontId="63" fillId="0" borderId="0" xfId="0" applyFont="1"/>
    <xf numFmtId="44" fontId="107" fillId="0" borderId="0" xfId="0" applyNumberFormat="1" applyFont="1" applyProtection="1">
      <protection locked="0"/>
    </xf>
    <xf numFmtId="0" fontId="137" fillId="0" borderId="0" xfId="0" applyFont="1" applyAlignment="1">
      <alignment horizontal="left" vertical="center" wrapText="1"/>
    </xf>
    <xf numFmtId="0" fontId="62" fillId="0" borderId="12" xfId="0" applyFont="1" applyBorder="1" applyAlignment="1" applyProtection="1">
      <alignment horizontal="left" vertical="top"/>
      <protection locked="0"/>
    </xf>
    <xf numFmtId="0" fontId="138" fillId="0" borderId="0" xfId="0" applyFont="1" applyAlignment="1">
      <alignment horizontal="center"/>
    </xf>
    <xf numFmtId="44" fontId="11" fillId="0" borderId="0" xfId="0" applyNumberFormat="1" applyFont="1" applyAlignment="1">
      <alignment horizontal="left"/>
    </xf>
    <xf numFmtId="0" fontId="67" fillId="0" borderId="0" xfId="0" applyFont="1" applyAlignment="1">
      <alignment vertical="center"/>
    </xf>
    <xf numFmtId="0" fontId="67" fillId="0" borderId="0" xfId="0" applyFont="1" applyAlignment="1">
      <alignment horizontal="center" vertical="center"/>
    </xf>
    <xf numFmtId="49" fontId="94" fillId="30" borderId="12" xfId="0" applyNumberFormat="1" applyFont="1" applyFill="1" applyBorder="1" applyAlignment="1" applyProtection="1">
      <alignment horizontal="left" vertical="center"/>
      <protection locked="0"/>
    </xf>
    <xf numFmtId="165" fontId="94" fillId="30" borderId="12" xfId="0" applyNumberFormat="1" applyFont="1" applyFill="1" applyBorder="1" applyAlignment="1" applyProtection="1">
      <alignment horizontal="left" vertical="center"/>
      <protection locked="0"/>
    </xf>
    <xf numFmtId="0" fontId="131" fillId="30" borderId="12" xfId="35" applyFont="1" applyFill="1" applyBorder="1" applyAlignment="1" applyProtection="1">
      <alignment horizontal="left" vertical="center"/>
      <protection locked="0"/>
    </xf>
    <xf numFmtId="166" fontId="94" fillId="30" borderId="12" xfId="0" applyNumberFormat="1" applyFont="1" applyFill="1" applyBorder="1" applyAlignment="1" applyProtection="1">
      <alignment horizontal="left" vertical="center"/>
      <protection locked="0"/>
    </xf>
    <xf numFmtId="0" fontId="94" fillId="30" borderId="12" xfId="0" applyFont="1" applyFill="1" applyBorder="1" applyAlignment="1" applyProtection="1">
      <alignment horizontal="left" vertical="center"/>
      <protection locked="0"/>
    </xf>
    <xf numFmtId="44" fontId="94" fillId="30" borderId="12" xfId="0" applyNumberFormat="1" applyFont="1" applyFill="1" applyBorder="1" applyAlignment="1" applyProtection="1">
      <alignment vertical="center"/>
      <protection locked="0"/>
    </xf>
    <xf numFmtId="166" fontId="94" fillId="30" borderId="38" xfId="0" applyNumberFormat="1" applyFont="1" applyFill="1" applyBorder="1" applyAlignment="1" applyProtection="1">
      <alignment horizontal="left" vertical="center"/>
      <protection locked="0"/>
    </xf>
    <xf numFmtId="0" fontId="128" fillId="31" borderId="12" xfId="0" applyFont="1" applyFill="1" applyBorder="1" applyAlignment="1">
      <alignment horizontal="left" vertical="center" wrapText="1"/>
    </xf>
    <xf numFmtId="169" fontId="119" fillId="30" borderId="12" xfId="0" applyNumberFormat="1" applyFont="1" applyFill="1" applyBorder="1" applyAlignment="1" applyProtection="1">
      <alignment horizontal="center" vertical="center"/>
      <protection locked="0"/>
    </xf>
    <xf numFmtId="169" fontId="119" fillId="30" borderId="15" xfId="0" applyNumberFormat="1" applyFont="1" applyFill="1" applyBorder="1" applyAlignment="1" applyProtection="1">
      <alignment horizontal="center" vertical="center"/>
      <protection locked="0"/>
    </xf>
    <xf numFmtId="165" fontId="112" fillId="30" borderId="0" xfId="0" applyNumberFormat="1" applyFont="1" applyFill="1" applyAlignment="1">
      <alignment horizontal="left" vertical="center" indent="1"/>
    </xf>
    <xf numFmtId="0" fontId="60" fillId="0" borderId="38" xfId="0" applyFont="1" applyBorder="1" applyAlignment="1">
      <alignment horizontal="center"/>
    </xf>
    <xf numFmtId="0" fontId="142" fillId="30" borderId="0" xfId="0" applyFont="1" applyFill="1" applyAlignment="1">
      <alignment horizontal="center" vertical="center"/>
    </xf>
    <xf numFmtId="0" fontId="111" fillId="0" borderId="42" xfId="0" applyFont="1" applyBorder="1" applyAlignment="1">
      <alignment horizontal="center"/>
    </xf>
    <xf numFmtId="164" fontId="111" fillId="0" borderId="46" xfId="0" quotePrefix="1" applyNumberFormat="1" applyFont="1" applyBorder="1" applyAlignment="1">
      <alignment horizontal="center"/>
    </xf>
    <xf numFmtId="0" fontId="63" fillId="0" borderId="0" xfId="0" applyFont="1" applyAlignment="1">
      <alignment horizontal="left" vertical="top" wrapText="1"/>
    </xf>
    <xf numFmtId="44" fontId="68" fillId="0" borderId="0" xfId="0" applyNumberFormat="1" applyFont="1" applyAlignment="1">
      <alignment horizontal="left" vertical="top" wrapText="1"/>
    </xf>
    <xf numFmtId="0" fontId="68" fillId="0" borderId="0" xfId="0" applyFont="1" applyAlignment="1">
      <alignment vertical="top" wrapText="1"/>
    </xf>
    <xf numFmtId="0" fontId="68" fillId="0" borderId="0" xfId="0" applyFont="1" applyAlignment="1">
      <alignment vertical="center" wrapText="1"/>
    </xf>
    <xf numFmtId="0" fontId="144" fillId="0" borderId="0" xfId="0" applyFont="1" applyAlignment="1">
      <alignment horizontal="left"/>
    </xf>
    <xf numFmtId="0" fontId="111" fillId="0" borderId="35" xfId="0" applyFont="1" applyBorder="1" applyAlignment="1">
      <alignment horizontal="center"/>
    </xf>
    <xf numFmtId="164" fontId="111" fillId="0" borderId="36" xfId="0" applyNumberFormat="1" applyFont="1" applyBorder="1" applyAlignment="1">
      <alignment horizontal="center"/>
    </xf>
    <xf numFmtId="44" fontId="112" fillId="0" borderId="47" xfId="28" applyFont="1" applyBorder="1" applyAlignment="1" applyProtection="1">
      <alignment horizontal="center" vertical="center"/>
      <protection locked="0"/>
    </xf>
    <xf numFmtId="44" fontId="112" fillId="0" borderId="21" xfId="28" applyFont="1" applyBorder="1" applyAlignment="1" applyProtection="1">
      <alignment horizontal="center" vertical="center"/>
      <protection locked="0"/>
    </xf>
    <xf numFmtId="44" fontId="112" fillId="0" borderId="21" xfId="0" applyNumberFormat="1" applyFont="1" applyBorder="1" applyAlignment="1">
      <alignment horizontal="center" vertical="center"/>
    </xf>
    <xf numFmtId="0" fontId="138" fillId="0" borderId="12" xfId="0" applyFont="1" applyBorder="1" applyAlignment="1">
      <alignment horizontal="left" vertical="center"/>
    </xf>
    <xf numFmtId="0" fontId="60" fillId="0" borderId="12" xfId="0" applyFont="1" applyBorder="1" applyAlignment="1" applyProtection="1">
      <alignment horizontal="left" vertical="center" shrinkToFit="1"/>
      <protection locked="0"/>
    </xf>
    <xf numFmtId="0" fontId="143" fillId="0" borderId="0" xfId="0" applyFont="1" applyAlignment="1">
      <alignment vertical="center" textRotation="180"/>
    </xf>
    <xf numFmtId="164" fontId="118" fillId="0" borderId="0" xfId="0" applyNumberFormat="1" applyFont="1" applyAlignment="1">
      <alignment vertical="top" textRotation="180"/>
    </xf>
    <xf numFmtId="0" fontId="60" fillId="35" borderId="23" xfId="0" applyFont="1" applyFill="1" applyBorder="1" applyAlignment="1">
      <alignment vertical="center"/>
    </xf>
    <xf numFmtId="0" fontId="60" fillId="35" borderId="21" xfId="0" applyFont="1" applyFill="1" applyBorder="1" applyAlignment="1">
      <alignment vertical="center"/>
    </xf>
    <xf numFmtId="0" fontId="62" fillId="35" borderId="23" xfId="0" applyFont="1" applyFill="1" applyBorder="1" applyAlignment="1">
      <alignment vertical="center"/>
    </xf>
    <xf numFmtId="0" fontId="148" fillId="0" borderId="0" xfId="0" applyFont="1" applyAlignment="1">
      <alignment horizontal="left" vertical="top" wrapText="1"/>
    </xf>
    <xf numFmtId="0" fontId="60" fillId="35" borderId="21" xfId="0" applyFont="1" applyFill="1" applyBorder="1" applyAlignment="1">
      <alignment horizontal="right" vertical="center"/>
    </xf>
    <xf numFmtId="0" fontId="60" fillId="0" borderId="23" xfId="0" applyFont="1" applyBorder="1" applyAlignment="1" applyProtection="1">
      <alignment horizontal="left" vertical="top"/>
      <protection locked="0"/>
    </xf>
    <xf numFmtId="0" fontId="60" fillId="0" borderId="21" xfId="0" applyFont="1" applyBorder="1" applyAlignment="1" applyProtection="1">
      <alignment horizontal="right" vertical="top"/>
      <protection locked="0"/>
    </xf>
    <xf numFmtId="0" fontId="60" fillId="0" borderId="12" xfId="0" applyFont="1" applyBorder="1" applyAlignment="1" applyProtection="1">
      <alignment horizontal="left" vertical="top" wrapText="1"/>
      <protection locked="0"/>
    </xf>
    <xf numFmtId="0" fontId="135" fillId="0" borderId="12" xfId="0" applyFont="1" applyBorder="1" applyAlignment="1">
      <alignment horizontal="center" vertical="center"/>
    </xf>
    <xf numFmtId="44" fontId="62" fillId="0" borderId="0" xfId="0" applyNumberFormat="1" applyFont="1" applyAlignment="1">
      <alignment horizontal="left"/>
    </xf>
    <xf numFmtId="0" fontId="138" fillId="0" borderId="23" xfId="0" applyFont="1" applyBorder="1"/>
    <xf numFmtId="0" fontId="149" fillId="0" borderId="0" xfId="0" applyFont="1" applyAlignment="1">
      <alignment vertical="center"/>
    </xf>
    <xf numFmtId="0" fontId="149" fillId="0" borderId="45" xfId="0" applyFont="1" applyBorder="1" applyAlignment="1">
      <alignment vertical="center"/>
    </xf>
    <xf numFmtId="0" fontId="112" fillId="43" borderId="15" xfId="0" applyFont="1" applyFill="1" applyBorder="1" applyAlignment="1">
      <alignment horizontal="center" vertical="center"/>
    </xf>
    <xf numFmtId="42" fontId="17" fillId="0" borderId="15" xfId="0" applyNumberFormat="1" applyFont="1" applyBorder="1" applyAlignment="1" applyProtection="1">
      <alignment horizontal="center"/>
      <protection locked="0"/>
    </xf>
    <xf numFmtId="42" fontId="16" fillId="0" borderId="51" xfId="0" applyNumberFormat="1" applyFont="1" applyBorder="1" applyAlignment="1">
      <alignment horizontal="center" vertical="center"/>
    </xf>
    <xf numFmtId="9" fontId="136" fillId="37" borderId="12" xfId="0" applyNumberFormat="1" applyFont="1" applyFill="1" applyBorder="1" applyAlignment="1">
      <alignment horizontal="center" vertical="center"/>
    </xf>
    <xf numFmtId="0" fontId="62" fillId="30" borderId="47" xfId="0" applyFont="1" applyFill="1" applyBorder="1" applyAlignment="1" applyProtection="1">
      <alignment horizontal="center" vertical="center" wrapText="1"/>
      <protection locked="0"/>
    </xf>
    <xf numFmtId="0" fontId="111" fillId="0" borderId="0" xfId="0" applyFont="1" applyAlignment="1">
      <alignment horizontal="left"/>
    </xf>
    <xf numFmtId="0" fontId="62" fillId="0" borderId="0" xfId="0" applyFont="1" applyAlignment="1">
      <alignment vertical="top"/>
    </xf>
    <xf numFmtId="0" fontId="120" fillId="0" borderId="0" xfId="0" applyFont="1" applyAlignment="1">
      <alignment vertical="top"/>
    </xf>
    <xf numFmtId="0" fontId="120" fillId="0" borderId="0" xfId="0" applyFont="1" applyAlignment="1">
      <alignment horizontal="left" vertical="center" indent="1"/>
    </xf>
    <xf numFmtId="0" fontId="115" fillId="0" borderId="0" xfId="0" applyFont="1" applyAlignment="1">
      <alignment vertical="top"/>
    </xf>
    <xf numFmtId="16" fontId="115" fillId="0" borderId="0" xfId="0" applyNumberFormat="1" applyFont="1" applyAlignment="1">
      <alignment vertical="top"/>
    </xf>
    <xf numFmtId="0" fontId="121" fillId="0" borderId="0" xfId="0" applyFont="1" applyAlignment="1">
      <alignment horizontal="left" vertical="top"/>
    </xf>
    <xf numFmtId="0" fontId="12" fillId="0" borderId="0" xfId="0" applyFont="1" applyAlignment="1">
      <alignment horizontal="left" vertical="center" wrapText="1"/>
    </xf>
    <xf numFmtId="0" fontId="12" fillId="0" borderId="0" xfId="0" applyFont="1" applyAlignment="1">
      <alignment vertical="center"/>
    </xf>
    <xf numFmtId="0" fontId="153" fillId="0" borderId="0" xfId="0" quotePrefix="1" applyFont="1" applyAlignment="1">
      <alignment vertical="center" wrapText="1"/>
    </xf>
    <xf numFmtId="0" fontId="12" fillId="0" borderId="0" xfId="0" applyFont="1" applyAlignment="1">
      <alignment horizontal="left" vertical="top" wrapText="1"/>
    </xf>
    <xf numFmtId="0" fontId="60" fillId="0" borderId="0" xfId="0" applyFont="1" applyAlignment="1">
      <alignment horizontal="left" vertical="center" shrinkToFit="1"/>
    </xf>
    <xf numFmtId="0" fontId="12" fillId="0" borderId="0" xfId="0" applyFont="1" applyAlignment="1">
      <alignment vertical="center" wrapText="1"/>
    </xf>
    <xf numFmtId="0" fontId="12" fillId="0" borderId="0" xfId="0" applyFont="1" applyAlignment="1">
      <alignment horizontal="left" vertical="center"/>
    </xf>
    <xf numFmtId="0" fontId="61" fillId="0" borderId="0" xfId="0" applyFont="1" applyAlignment="1">
      <alignment wrapText="1"/>
    </xf>
    <xf numFmtId="0" fontId="12" fillId="0" borderId="0" xfId="0" applyFont="1" applyAlignment="1">
      <alignment vertical="top"/>
    </xf>
    <xf numFmtId="0" fontId="155" fillId="0" borderId="0" xfId="0" applyFont="1" applyAlignment="1">
      <alignment vertical="top"/>
    </xf>
    <xf numFmtId="0" fontId="156" fillId="0" borderId="0" xfId="0" applyFont="1" applyAlignment="1">
      <alignment vertical="top"/>
    </xf>
    <xf numFmtId="169" fontId="62" fillId="0" borderId="15" xfId="0" applyNumberFormat="1" applyFont="1" applyBorder="1" applyAlignment="1" applyProtection="1">
      <alignment vertical="top"/>
      <protection locked="0"/>
    </xf>
    <xf numFmtId="169" fontId="62" fillId="0" borderId="15" xfId="0" applyNumberFormat="1" applyFont="1" applyBorder="1" applyAlignment="1" applyProtection="1">
      <alignment horizontal="right" vertical="top"/>
      <protection locked="0"/>
    </xf>
    <xf numFmtId="0" fontId="157" fillId="0" borderId="0" xfId="0" applyFont="1" applyAlignment="1">
      <alignment vertical="top"/>
    </xf>
    <xf numFmtId="0" fontId="155" fillId="0" borderId="0" xfId="0" applyFont="1" applyAlignment="1" applyProtection="1">
      <alignment vertical="top"/>
      <protection locked="0"/>
    </xf>
    <xf numFmtId="44" fontId="62" fillId="0" borderId="12" xfId="0" applyNumberFormat="1" applyFont="1" applyBorder="1" applyAlignment="1" applyProtection="1">
      <alignment vertical="top"/>
      <protection locked="0"/>
    </xf>
    <xf numFmtId="0" fontId="115" fillId="0" borderId="0" xfId="0" applyFont="1" applyAlignment="1">
      <alignment horizontal="right" vertical="top"/>
    </xf>
    <xf numFmtId="44" fontId="62" fillId="0" borderId="38" xfId="0" applyNumberFormat="1" applyFont="1" applyBorder="1" applyAlignment="1" applyProtection="1">
      <alignment vertical="top" shrinkToFit="1"/>
      <protection locked="0"/>
    </xf>
    <xf numFmtId="0" fontId="64" fillId="0" borderId="0" xfId="0" applyFont="1" applyAlignment="1">
      <alignment horizontal="left" vertical="top"/>
    </xf>
    <xf numFmtId="0" fontId="159" fillId="0" borderId="0" xfId="0" applyFont="1" applyAlignment="1">
      <alignment vertical="top"/>
    </xf>
    <xf numFmtId="0" fontId="160" fillId="0" borderId="0" xfId="0" applyFont="1"/>
    <xf numFmtId="44" fontId="113" fillId="26" borderId="12" xfId="0" applyNumberFormat="1" applyFont="1" applyFill="1" applyBorder="1" applyAlignment="1">
      <alignment vertical="top"/>
    </xf>
    <xf numFmtId="0" fontId="161" fillId="26" borderId="12" xfId="0" applyFont="1" applyFill="1" applyBorder="1" applyAlignment="1">
      <alignment horizontal="center" vertical="center"/>
    </xf>
    <xf numFmtId="167" fontId="161" fillId="26" borderId="12" xfId="0" applyNumberFormat="1" applyFont="1" applyFill="1" applyBorder="1" applyAlignment="1">
      <alignment horizontal="right" vertical="center"/>
    </xf>
    <xf numFmtId="0" fontId="11" fillId="0" borderId="0" xfId="0" applyFont="1" applyAlignment="1">
      <alignment vertical="top"/>
    </xf>
    <xf numFmtId="0" fontId="11" fillId="0" borderId="12" xfId="0" applyFont="1" applyBorder="1" applyAlignment="1" applyProtection="1">
      <alignment horizontal="left" vertical="center" indent="1"/>
      <protection locked="0"/>
    </xf>
    <xf numFmtId="167" fontId="11" fillId="0" borderId="12" xfId="0" applyNumberFormat="1" applyFont="1" applyBorder="1" applyAlignment="1" applyProtection="1">
      <alignment vertical="top"/>
      <protection locked="0"/>
    </xf>
    <xf numFmtId="44" fontId="62" fillId="0" borderId="13" xfId="0" applyNumberFormat="1" applyFont="1" applyBorder="1" applyAlignment="1">
      <alignment vertical="top"/>
    </xf>
    <xf numFmtId="0" fontId="161" fillId="0" borderId="0" xfId="0" applyFont="1" applyAlignment="1">
      <alignment horizontal="center" vertical="center"/>
    </xf>
    <xf numFmtId="168" fontId="11" fillId="0" borderId="0" xfId="0" applyNumberFormat="1" applyFont="1" applyAlignment="1">
      <alignment horizontal="left" vertical="top"/>
    </xf>
    <xf numFmtId="0" fontId="160" fillId="0" borderId="0" xfId="0" applyFont="1" applyAlignment="1">
      <alignment horizontal="left" vertical="top"/>
    </xf>
    <xf numFmtId="44" fontId="12" fillId="0" borderId="0" xfId="0" applyNumberFormat="1" applyFont="1" applyAlignment="1">
      <alignment vertical="top" shrinkToFit="1"/>
    </xf>
    <xf numFmtId="0" fontId="11" fillId="0" borderId="0" xfId="0" applyFont="1" applyAlignment="1">
      <alignment horizontal="center" vertical="top"/>
    </xf>
    <xf numFmtId="171" fontId="11" fillId="0" borderId="0" xfId="0" applyNumberFormat="1" applyFont="1" applyAlignment="1">
      <alignment horizontal="right" vertical="top"/>
    </xf>
    <xf numFmtId="168" fontId="11" fillId="0" borderId="0" xfId="0" applyNumberFormat="1" applyFont="1" applyAlignment="1">
      <alignment horizontal="left" vertical="center"/>
    </xf>
    <xf numFmtId="0" fontId="11" fillId="0" borderId="12" xfId="0" applyFont="1" applyBorder="1" applyAlignment="1" applyProtection="1">
      <alignment horizontal="left" vertical="top"/>
      <protection locked="0"/>
    </xf>
    <xf numFmtId="0" fontId="67" fillId="0" borderId="0" xfId="0" applyFont="1" applyAlignment="1">
      <alignment horizontal="left" vertical="center" indent="1"/>
    </xf>
    <xf numFmtId="0" fontId="117" fillId="0" borderId="0" xfId="35" applyFont="1" applyAlignment="1" applyProtection="1">
      <alignment horizontal="left" vertical="center" indent="1"/>
    </xf>
    <xf numFmtId="0" fontId="68" fillId="0" borderId="0" xfId="0" applyFont="1" applyAlignment="1">
      <alignment vertical="top"/>
    </xf>
    <xf numFmtId="164" fontId="11" fillId="0" borderId="12" xfId="0" applyNumberFormat="1" applyFont="1" applyBorder="1" applyAlignment="1" applyProtection="1">
      <alignment horizontal="left" vertical="top"/>
      <protection locked="0"/>
    </xf>
    <xf numFmtId="0" fontId="69" fillId="0" borderId="0" xfId="0" applyFont="1" applyAlignment="1">
      <alignment vertical="top"/>
    </xf>
    <xf numFmtId="44" fontId="62" fillId="0" borderId="12" xfId="0" applyNumberFormat="1" applyFont="1" applyBorder="1" applyAlignment="1">
      <alignment vertical="center" shrinkToFit="1"/>
    </xf>
    <xf numFmtId="0" fontId="120" fillId="0" borderId="34" xfId="0" applyFont="1" applyBorder="1" applyAlignment="1">
      <alignment vertical="top"/>
    </xf>
    <xf numFmtId="44" fontId="11" fillId="0" borderId="12" xfId="0" applyNumberFormat="1" applyFont="1" applyBorder="1" applyAlignment="1">
      <alignment vertical="center" shrinkToFit="1"/>
    </xf>
    <xf numFmtId="44" fontId="60" fillId="0" borderId="12" xfId="0" applyNumberFormat="1" applyFont="1" applyBorder="1" applyAlignment="1">
      <alignment vertical="center" shrinkToFit="1"/>
    </xf>
    <xf numFmtId="44" fontId="111" fillId="0" borderId="0" xfId="0" applyNumberFormat="1" applyFont="1" applyAlignment="1">
      <alignment vertical="center" shrinkToFit="1"/>
    </xf>
    <xf numFmtId="0" fontId="168" fillId="29" borderId="12" xfId="0" applyFont="1" applyFill="1" applyBorder="1" applyAlignment="1">
      <alignment horizontal="center" vertical="center"/>
    </xf>
    <xf numFmtId="0" fontId="11" fillId="0" borderId="15" xfId="0" applyFont="1" applyBorder="1" applyAlignment="1">
      <alignment horizontal="center" vertical="center"/>
    </xf>
    <xf numFmtId="0" fontId="11" fillId="0" borderId="15" xfId="0" quotePrefix="1" applyFont="1" applyBorder="1" applyAlignment="1">
      <alignment horizontal="center" vertical="center"/>
    </xf>
    <xf numFmtId="0" fontId="11" fillId="0" borderId="12" xfId="0" applyFont="1" applyBorder="1" applyAlignment="1">
      <alignment horizontal="center" vertical="center"/>
    </xf>
    <xf numFmtId="0" fontId="67" fillId="0" borderId="0" xfId="0" applyFont="1" applyAlignment="1">
      <alignment horizontal="center" vertical="top"/>
    </xf>
    <xf numFmtId="169" fontId="171" fillId="0" borderId="0" xfId="0" applyNumberFormat="1" applyFont="1" applyAlignment="1">
      <alignment horizontal="center" vertical="top"/>
    </xf>
    <xf numFmtId="171" fontId="170" fillId="0" borderId="0" xfId="0" applyNumberFormat="1" applyFont="1" applyAlignment="1">
      <alignment horizontal="right" vertical="top"/>
    </xf>
    <xf numFmtId="44" fontId="171" fillId="0" borderId="0" xfId="0" applyNumberFormat="1" applyFont="1" applyAlignment="1">
      <alignment horizontal="left"/>
    </xf>
    <xf numFmtId="0" fontId="172" fillId="0" borderId="0" xfId="0" applyFont="1" applyAlignment="1">
      <alignment vertical="top"/>
    </xf>
    <xf numFmtId="0" fontId="170" fillId="0" borderId="0" xfId="0" applyFont="1" applyAlignment="1">
      <alignment vertical="center"/>
    </xf>
    <xf numFmtId="0" fontId="172" fillId="30" borderId="0" xfId="0" applyFont="1" applyFill="1" applyAlignment="1">
      <alignment vertical="top"/>
    </xf>
    <xf numFmtId="0" fontId="172" fillId="30" borderId="0" xfId="0" applyFont="1" applyFill="1"/>
    <xf numFmtId="0" fontId="147" fillId="0" borderId="0" xfId="0" applyFont="1" applyAlignment="1">
      <alignment vertical="center"/>
    </xf>
    <xf numFmtId="44" fontId="60" fillId="0" borderId="12" xfId="0" applyNumberFormat="1" applyFont="1" applyBorder="1" applyAlignment="1">
      <alignment vertical="top" shrinkToFit="1"/>
    </xf>
    <xf numFmtId="0" fontId="11" fillId="0" borderId="12" xfId="0" applyFont="1" applyBorder="1" applyAlignment="1">
      <alignment horizontal="left" vertical="top" indent="1"/>
    </xf>
    <xf numFmtId="169" fontId="62" fillId="0" borderId="12" xfId="0" applyNumberFormat="1" applyFont="1" applyBorder="1" applyAlignment="1" applyProtection="1">
      <alignment vertical="top"/>
      <protection locked="0"/>
    </xf>
    <xf numFmtId="0" fontId="11" fillId="25" borderId="12" xfId="0" applyFont="1" applyFill="1" applyBorder="1" applyAlignment="1">
      <alignment vertical="top"/>
    </xf>
    <xf numFmtId="44" fontId="62" fillId="0" borderId="12" xfId="0" applyNumberFormat="1" applyFont="1" applyBorder="1" applyAlignment="1">
      <alignment vertical="top"/>
    </xf>
    <xf numFmtId="44" fontId="62" fillId="0" borderId="12" xfId="0" applyNumberFormat="1" applyFont="1" applyBorder="1" applyAlignment="1" applyProtection="1">
      <alignment vertical="top" shrinkToFit="1"/>
      <protection locked="0"/>
    </xf>
    <xf numFmtId="0" fontId="62" fillId="0" borderId="12" xfId="0" applyFont="1" applyBorder="1" applyAlignment="1" applyProtection="1">
      <alignment shrinkToFit="1"/>
      <protection locked="0"/>
    </xf>
    <xf numFmtId="0" fontId="11" fillId="0" borderId="12" xfId="0" applyFont="1" applyBorder="1" applyAlignment="1">
      <alignment horizontal="center" vertical="top"/>
    </xf>
    <xf numFmtId="0" fontId="11" fillId="0" borderId="12" xfId="0" applyFont="1" applyBorder="1" applyAlignment="1">
      <alignment vertical="top"/>
    </xf>
    <xf numFmtId="169" fontId="11" fillId="0" borderId="12" xfId="0" applyNumberFormat="1" applyFont="1" applyBorder="1" applyAlignment="1" applyProtection="1">
      <alignment horizontal="left" vertical="center" indent="1"/>
      <protection locked="0"/>
    </xf>
    <xf numFmtId="0" fontId="61" fillId="0" borderId="12" xfId="0" applyFont="1" applyBorder="1" applyAlignment="1">
      <alignment horizontal="center" vertical="top"/>
    </xf>
    <xf numFmtId="0" fontId="11" fillId="0" borderId="0" xfId="0" applyFont="1" applyAlignment="1">
      <alignment horizontal="left" vertical="top" indent="1"/>
    </xf>
    <xf numFmtId="0" fontId="11" fillId="25" borderId="15" xfId="0" applyFont="1" applyFill="1" applyBorder="1" applyAlignment="1">
      <alignment vertical="top"/>
    </xf>
    <xf numFmtId="44" fontId="62" fillId="0" borderId="43" xfId="0" applyNumberFormat="1" applyFont="1" applyBorder="1" applyAlignment="1" applyProtection="1">
      <alignment vertical="top" shrinkToFit="1"/>
      <protection locked="0"/>
    </xf>
    <xf numFmtId="0" fontId="11" fillId="0" borderId="23" xfId="0" applyFont="1" applyBorder="1" applyAlignment="1">
      <alignment horizontal="left" vertical="top" wrapText="1" indent="1" shrinkToFit="1"/>
    </xf>
    <xf numFmtId="0" fontId="162" fillId="0" borderId="23" xfId="0" applyFont="1" applyBorder="1" applyAlignment="1">
      <alignment horizontal="center" vertical="center"/>
    </xf>
    <xf numFmtId="169" fontId="120" fillId="0" borderId="12" xfId="0" applyNumberFormat="1" applyFont="1" applyBorder="1" applyAlignment="1">
      <alignment horizontal="center" vertical="top"/>
    </xf>
    <xf numFmtId="0" fontId="13" fillId="0" borderId="21" xfId="35" applyBorder="1" applyAlignment="1" applyProtection="1">
      <alignment horizontal="center" vertical="top"/>
    </xf>
    <xf numFmtId="0" fontId="158" fillId="0" borderId="0" xfId="0" applyFont="1" applyAlignment="1">
      <alignment horizontal="left" vertical="top" indent="1"/>
    </xf>
    <xf numFmtId="0" fontId="176" fillId="0" borderId="0" xfId="0" applyFont="1" applyAlignment="1">
      <alignment vertical="top"/>
    </xf>
    <xf numFmtId="0" fontId="107" fillId="0" borderId="0" xfId="0" applyFont="1" applyAlignment="1">
      <alignment horizontal="center" vertical="top"/>
    </xf>
    <xf numFmtId="0" fontId="121" fillId="0" borderId="0" xfId="0" applyFont="1" applyAlignment="1">
      <alignment vertical="top"/>
    </xf>
    <xf numFmtId="0" fontId="60" fillId="0" borderId="0" xfId="0" applyFont="1" applyAlignment="1">
      <alignment vertical="center" shrinkToFit="1"/>
    </xf>
    <xf numFmtId="0" fontId="154" fillId="0" borderId="0" xfId="0" applyFont="1" applyAlignment="1">
      <alignment horizontal="center" vertical="center"/>
    </xf>
    <xf numFmtId="0" fontId="61" fillId="0" borderId="0" xfId="0" applyFont="1" applyAlignment="1">
      <alignment horizontal="center" vertical="top"/>
    </xf>
    <xf numFmtId="169" fontId="11" fillId="0" borderId="12" xfId="0" applyNumberFormat="1" applyFont="1" applyBorder="1" applyAlignment="1" applyProtection="1">
      <alignment vertical="top"/>
      <protection locked="0"/>
    </xf>
    <xf numFmtId="44" fontId="11" fillId="0" borderId="12" xfId="0" applyNumberFormat="1" applyFont="1" applyBorder="1" applyAlignment="1" applyProtection="1">
      <alignment vertical="top" shrinkToFit="1"/>
      <protection locked="0"/>
    </xf>
    <xf numFmtId="44" fontId="62" fillId="0" borderId="12" xfId="0" applyNumberFormat="1" applyFont="1" applyBorder="1" applyAlignment="1">
      <alignment vertical="top" shrinkToFit="1"/>
    </xf>
    <xf numFmtId="44" fontId="11" fillId="0" borderId="0" xfId="0" applyNumberFormat="1" applyFont="1" applyAlignment="1" applyProtection="1">
      <alignment vertical="top"/>
      <protection locked="0"/>
    </xf>
    <xf numFmtId="44" fontId="11" fillId="0" borderId="0" xfId="0" applyNumberFormat="1" applyFont="1" applyAlignment="1">
      <alignment vertical="top"/>
    </xf>
    <xf numFmtId="0" fontId="139" fillId="0" borderId="0" xfId="0" applyFont="1" applyAlignment="1">
      <alignment horizontal="center" vertical="top"/>
    </xf>
    <xf numFmtId="169" fontId="11" fillId="0" borderId="12" xfId="0" applyNumberFormat="1" applyFont="1" applyBorder="1" applyAlignment="1" applyProtection="1">
      <alignment horizontal="left" vertical="top"/>
      <protection locked="0"/>
    </xf>
    <xf numFmtId="0" fontId="121" fillId="0" borderId="0" xfId="0" applyFont="1"/>
    <xf numFmtId="0" fontId="11" fillId="0" borderId="0" xfId="0" applyFont="1" applyAlignment="1">
      <alignment horizontal="left" vertical="center"/>
    </xf>
    <xf numFmtId="0" fontId="176" fillId="0" borderId="0" xfId="0" applyFont="1"/>
    <xf numFmtId="0" fontId="178" fillId="0" borderId="0" xfId="0" applyFont="1" applyAlignment="1">
      <alignment vertical="top"/>
    </xf>
    <xf numFmtId="0" fontId="12" fillId="0" borderId="12" xfId="0" applyFont="1" applyBorder="1" applyAlignment="1">
      <alignment horizontal="center" vertical="top"/>
    </xf>
    <xf numFmtId="0" fontId="12" fillId="0" borderId="12" xfId="0" applyFont="1" applyBorder="1" applyAlignment="1">
      <alignment vertical="top"/>
    </xf>
    <xf numFmtId="44" fontId="11" fillId="0" borderId="0" xfId="28" applyFont="1" applyFill="1" applyBorder="1" applyAlignment="1" applyProtection="1">
      <alignment vertical="top"/>
      <protection locked="0"/>
    </xf>
    <xf numFmtId="0" fontId="181" fillId="0" borderId="0" xfId="0" applyFont="1" applyAlignment="1">
      <alignment vertical="top"/>
    </xf>
    <xf numFmtId="44" fontId="62" fillId="0" borderId="38" xfId="0" applyNumberFormat="1" applyFont="1" applyBorder="1" applyAlignment="1" applyProtection="1">
      <alignment vertical="top"/>
      <protection locked="0"/>
    </xf>
    <xf numFmtId="44" fontId="60" fillId="0" borderId="0" xfId="0" applyNumberFormat="1" applyFont="1" applyAlignment="1">
      <alignment vertical="top" shrinkToFit="1"/>
    </xf>
    <xf numFmtId="44" fontId="60" fillId="37" borderId="60" xfId="0" applyNumberFormat="1" applyFont="1" applyFill="1" applyBorder="1" applyAlignment="1">
      <alignment vertical="top" shrinkToFit="1"/>
    </xf>
    <xf numFmtId="44" fontId="60" fillId="0" borderId="60" xfId="0" applyNumberFormat="1" applyFont="1" applyBorder="1" applyAlignment="1">
      <alignment vertical="top" shrinkToFit="1"/>
    </xf>
    <xf numFmtId="44" fontId="11" fillId="0" borderId="0" xfId="0" applyNumberFormat="1" applyFont="1" applyAlignment="1" applyProtection="1">
      <alignment vertical="top" shrinkToFit="1"/>
      <protection locked="0"/>
    </xf>
    <xf numFmtId="0" fontId="11" fillId="0" borderId="38" xfId="0" applyFont="1" applyBorder="1" applyAlignment="1">
      <alignment shrinkToFit="1"/>
    </xf>
    <xf numFmtId="0" fontId="60" fillId="0" borderId="12" xfId="0" applyFont="1" applyBorder="1" applyAlignment="1">
      <alignment vertical="center"/>
    </xf>
    <xf numFmtId="44" fontId="62" fillId="0" borderId="12" xfId="28" applyFont="1" applyBorder="1" applyAlignment="1" applyProtection="1">
      <alignment vertical="top"/>
      <protection locked="0"/>
    </xf>
    <xf numFmtId="169" fontId="11" fillId="0" borderId="15" xfId="0" applyNumberFormat="1" applyFont="1" applyBorder="1" applyAlignment="1" applyProtection="1">
      <alignment vertical="top"/>
      <protection locked="0"/>
    </xf>
    <xf numFmtId="169" fontId="11" fillId="0" borderId="15" xfId="0" applyNumberFormat="1" applyFont="1" applyBorder="1" applyAlignment="1" applyProtection="1">
      <alignment horizontal="right" vertical="top"/>
      <protection locked="0"/>
    </xf>
    <xf numFmtId="0" fontId="111" fillId="0" borderId="12" xfId="0" applyFont="1" applyBorder="1" applyAlignment="1">
      <alignment vertical="center"/>
    </xf>
    <xf numFmtId="16" fontId="156" fillId="0" borderId="0" xfId="0" applyNumberFormat="1" applyFont="1" applyAlignment="1">
      <alignment vertical="top"/>
    </xf>
    <xf numFmtId="0" fontId="156" fillId="0" borderId="12" xfId="0" applyFont="1" applyBorder="1" applyAlignment="1">
      <alignment vertical="top"/>
    </xf>
    <xf numFmtId="0" fontId="62" fillId="0" borderId="12" xfId="0" applyFont="1" applyBorder="1" applyAlignment="1">
      <alignment vertical="top"/>
    </xf>
    <xf numFmtId="0" fontId="12" fillId="0" borderId="14" xfId="0" applyFont="1" applyBorder="1" applyAlignment="1">
      <alignment horizontal="center" vertical="top"/>
    </xf>
    <xf numFmtId="0" fontId="12" fillId="0" borderId="15" xfId="0" applyFont="1" applyBorder="1" applyAlignment="1">
      <alignment horizontal="center" vertical="top"/>
    </xf>
    <xf numFmtId="0" fontId="12" fillId="0" borderId="16" xfId="0" applyFont="1" applyBorder="1" applyAlignment="1">
      <alignment vertical="top"/>
    </xf>
    <xf numFmtId="164" fontId="62" fillId="0" borderId="11" xfId="0" applyNumberFormat="1" applyFont="1" applyBorder="1" applyAlignment="1" applyProtection="1">
      <alignment horizontal="left" vertical="top"/>
      <protection locked="0"/>
    </xf>
    <xf numFmtId="167" fontId="62" fillId="0" borderId="12" xfId="0" applyNumberFormat="1" applyFont="1" applyBorder="1" applyAlignment="1" applyProtection="1">
      <alignment horizontal="center" vertical="top"/>
      <protection locked="0"/>
    </xf>
    <xf numFmtId="0" fontId="117" fillId="0" borderId="0" xfId="35" applyFont="1" applyAlignment="1" applyProtection="1">
      <alignment horizontal="left" vertical="top"/>
    </xf>
    <xf numFmtId="0" fontId="117" fillId="0" borderId="0" xfId="35" applyFont="1" applyAlignment="1" applyProtection="1">
      <alignment horizontal="left" vertical="center"/>
    </xf>
    <xf numFmtId="164" fontId="62" fillId="0" borderId="17" xfId="0" applyNumberFormat="1" applyFont="1" applyBorder="1" applyAlignment="1" applyProtection="1">
      <alignment horizontal="left" vertical="top"/>
      <protection locked="0"/>
    </xf>
    <xf numFmtId="0" fontId="62" fillId="0" borderId="38" xfId="0" applyFont="1" applyBorder="1" applyAlignment="1" applyProtection="1">
      <alignment horizontal="left" vertical="top"/>
      <protection locked="0"/>
    </xf>
    <xf numFmtId="167" fontId="62" fillId="0" borderId="38" xfId="0" applyNumberFormat="1" applyFont="1" applyBorder="1" applyAlignment="1" applyProtection="1">
      <alignment horizontal="center" vertical="top"/>
      <protection locked="0"/>
    </xf>
    <xf numFmtId="44" fontId="62" fillId="0" borderId="20" xfId="0" applyNumberFormat="1" applyFont="1" applyBorder="1" applyAlignment="1">
      <alignment vertical="top"/>
    </xf>
    <xf numFmtId="44" fontId="60" fillId="24" borderId="50" xfId="0" applyNumberFormat="1" applyFont="1" applyFill="1" applyBorder="1" applyAlignment="1">
      <alignment vertical="center"/>
    </xf>
    <xf numFmtId="0" fontId="113" fillId="0" borderId="0" xfId="0" applyFont="1" applyAlignment="1">
      <alignment vertical="top"/>
    </xf>
    <xf numFmtId="0" fontId="111" fillId="0" borderId="0" xfId="0" applyFont="1" applyAlignment="1">
      <alignment horizontal="left" vertical="center" wrapText="1" shrinkToFit="1"/>
    </xf>
    <xf numFmtId="0" fontId="107" fillId="0" borderId="0" xfId="0" applyFont="1" applyAlignment="1">
      <alignment vertical="center"/>
    </xf>
    <xf numFmtId="0" fontId="11" fillId="0" borderId="15" xfId="0" applyFont="1" applyBorder="1" applyAlignment="1" applyProtection="1">
      <alignment horizontal="center" shrinkToFit="1"/>
      <protection locked="0"/>
    </xf>
    <xf numFmtId="0" fontId="111" fillId="0" borderId="0" xfId="0" applyFont="1" applyAlignment="1">
      <alignment vertical="center" shrinkToFit="1"/>
    </xf>
    <xf numFmtId="0" fontId="112" fillId="0" borderId="0" xfId="0" applyFont="1" applyAlignment="1">
      <alignment vertical="center" shrinkToFit="1"/>
    </xf>
    <xf numFmtId="0" fontId="62" fillId="0" borderId="0" xfId="0" applyFont="1" applyAlignment="1">
      <alignment wrapText="1"/>
    </xf>
    <xf numFmtId="0" fontId="188" fillId="0" borderId="0" xfId="0" applyFont="1"/>
    <xf numFmtId="0" fontId="67" fillId="0" borderId="0" xfId="0" applyFont="1" applyAlignment="1">
      <alignment horizontal="left" vertical="center" wrapText="1"/>
    </xf>
    <xf numFmtId="0" fontId="12" fillId="0" borderId="0" xfId="0" applyFont="1" applyAlignment="1">
      <alignment horizontal="right" vertical="center" shrinkToFit="1"/>
    </xf>
    <xf numFmtId="0" fontId="12" fillId="0" borderId="0" xfId="0" applyFont="1" applyAlignment="1">
      <alignment horizontal="right" vertical="center"/>
    </xf>
    <xf numFmtId="0" fontId="187" fillId="0" borderId="0" xfId="0" applyFont="1" applyAlignment="1">
      <alignment vertical="top"/>
    </xf>
    <xf numFmtId="44" fontId="193" fillId="0" borderId="12" xfId="0" applyNumberFormat="1" applyFont="1" applyBorder="1" applyAlignment="1">
      <alignment horizontal="center" vertical="center" wrapText="1"/>
    </xf>
    <xf numFmtId="169" fontId="63" fillId="0" borderId="35" xfId="0" applyNumberFormat="1" applyFont="1" applyBorder="1" applyAlignment="1">
      <alignment vertical="center" shrinkToFit="1"/>
    </xf>
    <xf numFmtId="0" fontId="17" fillId="0" borderId="38" xfId="0" applyFont="1" applyBorder="1" applyAlignment="1" applyProtection="1">
      <alignment horizontal="left"/>
      <protection locked="0"/>
    </xf>
    <xf numFmtId="0" fontId="5" fillId="32" borderId="12" xfId="0" applyFont="1" applyFill="1" applyBorder="1" applyAlignment="1">
      <alignment horizontal="right" vertical="center"/>
    </xf>
    <xf numFmtId="44" fontId="5" fillId="0" borderId="61" xfId="0" applyNumberFormat="1" applyFont="1" applyBorder="1"/>
    <xf numFmtId="0" fontId="199" fillId="45" borderId="23" xfId="0" applyFont="1" applyFill="1" applyBorder="1" applyAlignment="1">
      <alignment horizontal="left" vertical="top"/>
    </xf>
    <xf numFmtId="0" fontId="20" fillId="0" borderId="0" xfId="0" applyFont="1"/>
    <xf numFmtId="170" fontId="9" fillId="0" borderId="12" xfId="0" applyNumberFormat="1"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170" fontId="19" fillId="0" borderId="12" xfId="0" applyNumberFormat="1"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28" fillId="0" borderId="12" xfId="0" applyFont="1" applyBorder="1" applyAlignment="1">
      <alignment horizontal="center" vertical="center"/>
    </xf>
    <xf numFmtId="0" fontId="28" fillId="37" borderId="12" xfId="0" applyFont="1" applyFill="1" applyBorder="1" applyAlignment="1">
      <alignment horizontal="center" vertical="center" wrapText="1"/>
    </xf>
    <xf numFmtId="0" fontId="28" fillId="37" borderId="12" xfId="0" applyFont="1" applyFill="1" applyBorder="1" applyAlignment="1">
      <alignment horizontal="center" vertical="center" shrinkToFit="1"/>
    </xf>
    <xf numFmtId="0" fontId="28" fillId="0" borderId="0" xfId="0" applyFont="1" applyAlignment="1">
      <alignment vertical="center"/>
    </xf>
    <xf numFmtId="14" fontId="203" fillId="0" borderId="0" xfId="0" quotePrefix="1" applyNumberFormat="1" applyFont="1" applyAlignment="1" applyProtection="1">
      <alignment vertical="center"/>
      <protection locked="0"/>
    </xf>
    <xf numFmtId="0" fontId="71" fillId="0" borderId="15" xfId="0" applyFont="1" applyBorder="1" applyAlignment="1">
      <alignment horizontal="center" vertical="center" wrapText="1"/>
    </xf>
    <xf numFmtId="0" fontId="111" fillId="43" borderId="43" xfId="0" applyFont="1" applyFill="1" applyBorder="1" applyAlignment="1">
      <alignment horizontal="center" vertical="center"/>
    </xf>
    <xf numFmtId="0" fontId="111" fillId="43" borderId="45" xfId="0" applyFont="1" applyFill="1" applyBorder="1" applyAlignment="1" applyProtection="1">
      <alignment horizontal="center" vertical="center"/>
      <protection locked="0"/>
    </xf>
    <xf numFmtId="0" fontId="112" fillId="43" borderId="45" xfId="0" applyFont="1" applyFill="1" applyBorder="1" applyAlignment="1">
      <alignment horizontal="center" vertical="center"/>
    </xf>
    <xf numFmtId="44" fontId="107" fillId="0" borderId="46" xfId="0" applyNumberFormat="1" applyFont="1" applyBorder="1"/>
    <xf numFmtId="0" fontId="112" fillId="0" borderId="12" xfId="0" applyFont="1" applyBorder="1" applyAlignment="1">
      <alignment vertical="center"/>
    </xf>
    <xf numFmtId="44" fontId="112" fillId="0" borderId="12" xfId="0" applyNumberFormat="1" applyFont="1" applyBorder="1" applyProtection="1">
      <protection locked="0"/>
    </xf>
    <xf numFmtId="0" fontId="145" fillId="0" borderId="12" xfId="0" applyFont="1" applyBorder="1" applyAlignment="1">
      <alignment horizontal="left"/>
    </xf>
    <xf numFmtId="44" fontId="146" fillId="0" borderId="12" xfId="0" applyNumberFormat="1" applyFont="1" applyBorder="1" applyProtection="1">
      <protection locked="0"/>
    </xf>
    <xf numFmtId="0" fontId="112" fillId="0" borderId="12" xfId="0" applyFont="1" applyBorder="1" applyAlignment="1" applyProtection="1">
      <alignment horizontal="left" vertical="center" wrapText="1"/>
      <protection locked="0"/>
    </xf>
    <xf numFmtId="0" fontId="206" fillId="0" borderId="0" xfId="0" applyFont="1" applyAlignment="1">
      <alignment vertical="center" readingOrder="1"/>
    </xf>
    <xf numFmtId="0" fontId="12" fillId="0" borderId="11" xfId="0" applyFont="1" applyBorder="1" applyAlignment="1">
      <alignment horizontal="right" vertical="center"/>
    </xf>
    <xf numFmtId="0" fontId="206" fillId="0" borderId="30" xfId="0" applyFont="1" applyBorder="1" applyAlignment="1">
      <alignment vertical="center" readingOrder="1"/>
    </xf>
    <xf numFmtId="0" fontId="12" fillId="0" borderId="17" xfId="0" applyFont="1" applyBorder="1" applyAlignment="1">
      <alignment horizontal="right" vertical="center"/>
    </xf>
    <xf numFmtId="42" fontId="114" fillId="0" borderId="39" xfId="0" applyNumberFormat="1" applyFont="1" applyBorder="1" applyAlignment="1">
      <alignment vertical="top" wrapText="1" shrinkToFit="1"/>
    </xf>
    <xf numFmtId="14" fontId="114" fillId="0" borderId="13" xfId="0" applyNumberFormat="1" applyFont="1" applyBorder="1" applyAlignment="1">
      <alignment vertical="top" wrapText="1" shrinkToFit="1"/>
    </xf>
    <xf numFmtId="14" fontId="205" fillId="0" borderId="20" xfId="0" applyNumberFormat="1" applyFont="1" applyBorder="1" applyAlignment="1">
      <alignment vertical="top" wrapText="1" shrinkToFit="1"/>
    </xf>
    <xf numFmtId="0" fontId="120" fillId="0" borderId="30" xfId="0" applyFont="1" applyBorder="1"/>
    <xf numFmtId="0" fontId="12" fillId="0" borderId="12" xfId="0" applyFont="1" applyBorder="1" applyAlignment="1">
      <alignment horizontal="center" vertical="center"/>
    </xf>
    <xf numFmtId="0" fontId="187" fillId="0" borderId="0" xfId="0" applyFont="1" applyAlignment="1">
      <alignment vertical="top" wrapText="1"/>
    </xf>
    <xf numFmtId="0" fontId="206" fillId="0" borderId="42" xfId="0" applyFont="1" applyBorder="1" applyAlignment="1">
      <alignment vertical="center" readingOrder="1"/>
    </xf>
    <xf numFmtId="0" fontId="206" fillId="0" borderId="35" xfId="0" applyFont="1" applyBorder="1" applyAlignment="1">
      <alignment vertical="center" readingOrder="1"/>
    </xf>
    <xf numFmtId="0" fontId="12" fillId="0" borderId="12" xfId="0" applyFont="1" applyBorder="1" applyAlignment="1">
      <alignment horizontal="center" vertical="center" shrinkToFit="1"/>
    </xf>
    <xf numFmtId="0" fontId="206" fillId="0" borderId="44" xfId="0" applyFont="1" applyBorder="1" applyAlignment="1">
      <alignment vertical="center" readingOrder="1"/>
    </xf>
    <xf numFmtId="0" fontId="206" fillId="0" borderId="57" xfId="0" applyFont="1" applyBorder="1" applyAlignment="1">
      <alignment vertical="center" readingOrder="1"/>
    </xf>
    <xf numFmtId="0" fontId="63" fillId="0" borderId="66" xfId="0" applyFont="1" applyBorder="1" applyAlignment="1">
      <alignment vertical="top" wrapText="1" shrinkToFit="1"/>
    </xf>
    <xf numFmtId="0" fontId="63" fillId="0" borderId="45" xfId="0" applyFont="1" applyBorder="1" applyAlignment="1">
      <alignment vertical="top" wrapText="1" shrinkToFit="1"/>
    </xf>
    <xf numFmtId="0" fontId="120" fillId="0" borderId="57" xfId="0" applyFont="1" applyBorder="1"/>
    <xf numFmtId="0" fontId="120" fillId="0" borderId="67" xfId="0" applyFont="1" applyBorder="1"/>
    <xf numFmtId="49" fontId="94" fillId="37" borderId="12" xfId="0" applyNumberFormat="1" applyFont="1" applyFill="1" applyBorder="1" applyAlignment="1" applyProtection="1">
      <alignment horizontal="left" vertical="center"/>
      <protection locked="0"/>
    </xf>
    <xf numFmtId="0" fontId="141" fillId="30" borderId="12" xfId="0" applyFont="1" applyFill="1" applyBorder="1" applyAlignment="1" applyProtection="1">
      <alignment horizontal="left" vertical="center"/>
      <protection locked="0"/>
    </xf>
    <xf numFmtId="0" fontId="63" fillId="0" borderId="0" xfId="0" quotePrefix="1" applyFont="1" applyAlignment="1">
      <alignment vertical="center" shrinkToFit="1"/>
    </xf>
    <xf numFmtId="0" fontId="133" fillId="30" borderId="15" xfId="0" applyFont="1" applyFill="1" applyBorder="1" applyAlignment="1" applyProtection="1">
      <alignment horizontal="left" vertical="center"/>
      <protection locked="0"/>
    </xf>
    <xf numFmtId="0" fontId="107" fillId="0" borderId="12" xfId="0" applyFont="1" applyBorder="1" applyAlignment="1">
      <alignment horizontal="left" vertical="center" indent="1"/>
    </xf>
    <xf numFmtId="0" fontId="118" fillId="0" borderId="12" xfId="0" applyFont="1" applyBorder="1" applyAlignment="1">
      <alignment horizontal="left" vertical="center" wrapText="1" indent="1"/>
    </xf>
    <xf numFmtId="171" fontId="120" fillId="0" borderId="12" xfId="0" applyNumberFormat="1" applyFont="1" applyBorder="1" applyAlignment="1">
      <alignment horizontal="center" vertical="top"/>
    </xf>
    <xf numFmtId="44" fontId="120" fillId="0" borderId="12" xfId="0" applyNumberFormat="1" applyFont="1" applyBorder="1" applyAlignment="1">
      <alignment horizontal="center"/>
    </xf>
    <xf numFmtId="169" fontId="60" fillId="38" borderId="12" xfId="0" applyNumberFormat="1" applyFont="1" applyFill="1" applyBorder="1" applyAlignment="1">
      <alignment horizontal="center" vertical="center"/>
    </xf>
    <xf numFmtId="171" fontId="60" fillId="38" borderId="12" xfId="0" applyNumberFormat="1" applyFont="1" applyFill="1" applyBorder="1" applyAlignment="1">
      <alignment horizontal="center" vertical="top"/>
    </xf>
    <xf numFmtId="44" fontId="60" fillId="38" borderId="12" xfId="0" applyNumberFormat="1" applyFont="1" applyFill="1" applyBorder="1" applyAlignment="1">
      <alignment horizontal="center"/>
    </xf>
    <xf numFmtId="173" fontId="94" fillId="30" borderId="0" xfId="0" applyNumberFormat="1" applyFont="1" applyFill="1" applyAlignment="1">
      <alignment horizontal="center" vertical="center"/>
    </xf>
    <xf numFmtId="14" fontId="177" fillId="30" borderId="0" xfId="0" applyNumberFormat="1" applyFont="1" applyFill="1" applyAlignment="1">
      <alignment horizontal="center" vertical="center"/>
    </xf>
    <xf numFmtId="173" fontId="120" fillId="30" borderId="0" xfId="0" applyNumberFormat="1" applyFont="1" applyFill="1" applyAlignment="1">
      <alignment horizontal="center" vertical="center"/>
    </xf>
    <xf numFmtId="0" fontId="162" fillId="30" borderId="0" xfId="0" applyFont="1" applyFill="1" applyAlignment="1">
      <alignment horizontal="center" vertical="center"/>
    </xf>
    <xf numFmtId="0" fontId="12" fillId="37" borderId="12" xfId="0" applyFont="1" applyFill="1" applyBorder="1" applyAlignment="1">
      <alignment horizontal="center" vertical="top"/>
    </xf>
    <xf numFmtId="0" fontId="12" fillId="37" borderId="15" xfId="0" applyFont="1" applyFill="1" applyBorder="1" applyAlignment="1">
      <alignment horizontal="center" vertical="top"/>
    </xf>
    <xf numFmtId="0" fontId="0" fillId="31" borderId="19" xfId="0" applyFill="1" applyBorder="1" applyAlignment="1">
      <alignment horizontal="left" vertical="center" wrapText="1"/>
    </xf>
    <xf numFmtId="0" fontId="104" fillId="0" borderId="23" xfId="0" applyFont="1" applyBorder="1" applyAlignment="1">
      <alignment horizontal="left" vertical="center" wrapText="1" shrinkToFit="1"/>
    </xf>
    <xf numFmtId="0" fontId="104" fillId="0" borderId="21" xfId="0" applyFont="1" applyBorder="1" applyAlignment="1">
      <alignment horizontal="left" vertical="center" wrapText="1" shrinkToFit="1"/>
    </xf>
    <xf numFmtId="0" fontId="0" fillId="0" borderId="36" xfId="0" applyBorder="1" applyAlignment="1">
      <alignment horizontal="left" vertical="center" wrapText="1"/>
    </xf>
    <xf numFmtId="0" fontId="0" fillId="0" borderId="47" xfId="0" applyBorder="1" applyAlignment="1">
      <alignment horizontal="left" vertical="center" wrapText="1"/>
    </xf>
    <xf numFmtId="0" fontId="73" fillId="31" borderId="0" xfId="0" applyFont="1" applyFill="1" applyAlignment="1">
      <alignment horizontal="left" vertical="center"/>
    </xf>
    <xf numFmtId="49" fontId="86" fillId="33" borderId="44" xfId="0" applyNumberFormat="1" applyFont="1" applyFill="1" applyBorder="1" applyAlignment="1">
      <alignment horizontal="left" vertical="top" wrapText="1"/>
    </xf>
    <xf numFmtId="49" fontId="86" fillId="33" borderId="0" xfId="0" applyNumberFormat="1" applyFont="1" applyFill="1" applyAlignment="1">
      <alignment horizontal="left" vertical="top" wrapText="1"/>
    </xf>
    <xf numFmtId="0" fontId="92" fillId="32" borderId="0" xfId="0" applyFont="1" applyFill="1" applyAlignment="1">
      <alignment horizontal="left" vertical="center" wrapText="1"/>
    </xf>
    <xf numFmtId="0" fontId="0" fillId="0" borderId="0" xfId="0" applyAlignment="1">
      <alignment horizontal="left" vertical="top" wrapText="1"/>
    </xf>
    <xf numFmtId="0" fontId="99" fillId="40" borderId="44" xfId="0" applyFont="1" applyFill="1" applyBorder="1" applyAlignment="1">
      <alignment horizontal="left" vertical="center" wrapText="1"/>
    </xf>
    <xf numFmtId="0" fontId="99" fillId="40" borderId="0" xfId="0" applyFont="1" applyFill="1" applyAlignment="1">
      <alignment horizontal="left" vertical="center" wrapText="1"/>
    </xf>
    <xf numFmtId="0" fontId="0" fillId="0" borderId="0" xfId="0" applyAlignment="1">
      <alignment horizontal="left" vertical="center" wrapText="1"/>
    </xf>
    <xf numFmtId="0" fontId="109" fillId="37" borderId="32" xfId="0" applyFont="1" applyFill="1" applyBorder="1" applyAlignment="1">
      <alignment horizontal="center" vertical="center" wrapText="1"/>
    </xf>
    <xf numFmtId="0" fontId="109" fillId="37" borderId="33" xfId="0" applyFont="1" applyFill="1" applyBorder="1" applyAlignment="1">
      <alignment horizontal="center" vertical="center" wrapText="1"/>
    </xf>
    <xf numFmtId="0" fontId="109" fillId="37" borderId="34" xfId="0" applyFont="1" applyFill="1" applyBorder="1" applyAlignment="1">
      <alignment horizontal="center" vertical="center" wrapText="1"/>
    </xf>
    <xf numFmtId="0" fontId="113" fillId="0" borderId="12" xfId="0" applyFont="1" applyBorder="1" applyAlignment="1">
      <alignment horizontal="left" indent="1"/>
    </xf>
    <xf numFmtId="0" fontId="110" fillId="0" borderId="0" xfId="0" applyFont="1" applyAlignment="1">
      <alignment horizontal="center"/>
    </xf>
    <xf numFmtId="0" fontId="18" fillId="41" borderId="0" xfId="0" applyFont="1" applyFill="1" applyAlignment="1">
      <alignment horizontal="center" vertical="center" wrapText="1"/>
    </xf>
    <xf numFmtId="0" fontId="108" fillId="0" borderId="23" xfId="0" applyFont="1" applyBorder="1" applyAlignment="1">
      <alignment horizontal="center"/>
    </xf>
    <xf numFmtId="0" fontId="108" fillId="0" borderId="19" xfId="0" applyFont="1" applyBorder="1" applyAlignment="1">
      <alignment horizontal="center"/>
    </xf>
    <xf numFmtId="0" fontId="108" fillId="0" borderId="21" xfId="0" applyFont="1" applyBorder="1" applyAlignment="1">
      <alignment horizontal="center"/>
    </xf>
    <xf numFmtId="0" fontId="114" fillId="0" borderId="0" xfId="0" applyFont="1" applyAlignment="1">
      <alignment horizontal="right" vertical="center"/>
    </xf>
    <xf numFmtId="0" fontId="6" fillId="30" borderId="42" xfId="0" applyFont="1" applyFill="1" applyBorder="1" applyAlignment="1">
      <alignment horizontal="center" vertical="top" wrapText="1"/>
    </xf>
    <xf numFmtId="0" fontId="6" fillId="30" borderId="35" xfId="0" applyFont="1" applyFill="1" applyBorder="1" applyAlignment="1">
      <alignment horizontal="center" vertical="top" wrapText="1"/>
    </xf>
    <xf numFmtId="0" fontId="6" fillId="30" borderId="43" xfId="0" applyFont="1" applyFill="1" applyBorder="1" applyAlignment="1">
      <alignment horizontal="center" vertical="top" wrapText="1"/>
    </xf>
    <xf numFmtId="0" fontId="6" fillId="30" borderId="46" xfId="0" applyFont="1" applyFill="1" applyBorder="1" applyAlignment="1">
      <alignment horizontal="center" vertical="top" wrapText="1"/>
    </xf>
    <xf numFmtId="0" fontId="6" fillId="30" borderId="36" xfId="0" applyFont="1" applyFill="1" applyBorder="1" applyAlignment="1">
      <alignment horizontal="center" vertical="top" wrapText="1"/>
    </xf>
    <xf numFmtId="0" fontId="6" fillId="30" borderId="47" xfId="0" applyFont="1" applyFill="1" applyBorder="1" applyAlignment="1">
      <alignment horizontal="center" vertical="top" wrapText="1"/>
    </xf>
    <xf numFmtId="0" fontId="107" fillId="0" borderId="0" xfId="0" applyFont="1" applyAlignment="1">
      <alignment horizontal="center" wrapText="1"/>
    </xf>
    <xf numFmtId="0" fontId="107" fillId="0" borderId="0" xfId="0" applyFont="1" applyAlignment="1">
      <alignment horizontal="center"/>
    </xf>
    <xf numFmtId="0" fontId="60" fillId="0" borderId="0" xfId="0" applyFont="1" applyAlignment="1">
      <alignment horizontal="left" vertical="center" wrapText="1" indent="1"/>
    </xf>
    <xf numFmtId="0" fontId="8" fillId="28" borderId="12" xfId="0" applyFont="1" applyFill="1" applyBorder="1" applyAlignment="1">
      <alignment horizontal="center"/>
    </xf>
    <xf numFmtId="0" fontId="127" fillId="0" borderId="0" xfId="0" applyFont="1" applyAlignment="1">
      <alignment horizontal="right" vertical="center"/>
    </xf>
    <xf numFmtId="0" fontId="16" fillId="0" borderId="0" xfId="0" applyFont="1" applyAlignment="1">
      <alignment horizontal="right" vertical="center"/>
    </xf>
    <xf numFmtId="0" fontId="68" fillId="0" borderId="0" xfId="0" applyFont="1" applyAlignment="1">
      <alignment horizontal="center"/>
    </xf>
    <xf numFmtId="0" fontId="112" fillId="0" borderId="0" xfId="0" applyFont="1" applyAlignment="1">
      <alignment horizontal="right" vertical="top" wrapText="1"/>
    </xf>
    <xf numFmtId="0" fontId="112" fillId="0" borderId="0" xfId="0" applyFont="1" applyAlignment="1">
      <alignment horizontal="right" vertical="top"/>
    </xf>
    <xf numFmtId="0" fontId="133" fillId="0" borderId="0" xfId="44" applyFont="1" applyAlignment="1">
      <alignment horizontal="right" vertical="center"/>
    </xf>
    <xf numFmtId="0" fontId="120" fillId="30" borderId="12" xfId="0" applyFont="1" applyFill="1" applyBorder="1" applyAlignment="1" applyProtection="1">
      <alignment horizontal="left" vertical="top" wrapText="1"/>
      <protection locked="0"/>
    </xf>
    <xf numFmtId="0" fontId="120" fillId="30" borderId="12" xfId="0" applyFont="1" applyFill="1" applyBorder="1" applyAlignment="1" applyProtection="1">
      <alignment horizontal="left" vertical="center" wrapText="1"/>
      <protection locked="0"/>
    </xf>
    <xf numFmtId="0" fontId="68" fillId="30" borderId="12" xfId="0" applyFont="1" applyFill="1" applyBorder="1" applyAlignment="1">
      <alignment horizontal="left" vertical="top" wrapText="1"/>
    </xf>
    <xf numFmtId="0" fontId="133" fillId="0" borderId="0" xfId="0" applyFont="1" applyAlignment="1">
      <alignment horizontal="right" vertical="center"/>
    </xf>
    <xf numFmtId="0" fontId="111" fillId="0" borderId="38" xfId="0" applyFont="1" applyBorder="1" applyAlignment="1">
      <alignment horizontal="center" vertical="center" wrapText="1"/>
    </xf>
    <xf numFmtId="0" fontId="111" fillId="0" borderId="15" xfId="0" applyFont="1" applyBorder="1" applyAlignment="1">
      <alignment horizontal="center" vertical="center" wrapText="1"/>
    </xf>
    <xf numFmtId="0" fontId="120" fillId="0" borderId="0" xfId="0" applyFont="1" applyAlignment="1">
      <alignment horizontal="right" vertical="center" wrapText="1"/>
    </xf>
    <xf numFmtId="0" fontId="120" fillId="0" borderId="45" xfId="0" applyFont="1" applyBorder="1" applyAlignment="1">
      <alignment horizontal="right" vertical="center" wrapText="1"/>
    </xf>
    <xf numFmtId="172" fontId="126" fillId="0" borderId="0" xfId="0" applyNumberFormat="1" applyFont="1" applyAlignment="1">
      <alignment horizontal="center" vertical="center" wrapText="1"/>
    </xf>
    <xf numFmtId="172" fontId="126" fillId="0" borderId="0" xfId="0" applyNumberFormat="1" applyFont="1" applyAlignment="1">
      <alignment horizontal="center" vertical="center"/>
    </xf>
    <xf numFmtId="0" fontId="120" fillId="30" borderId="23" xfId="0" applyFont="1" applyFill="1" applyBorder="1" applyAlignment="1" applyProtection="1">
      <alignment horizontal="left" vertical="top" wrapText="1"/>
      <protection locked="0"/>
    </xf>
    <xf numFmtId="0" fontId="120" fillId="30" borderId="21" xfId="0" applyFont="1" applyFill="1" applyBorder="1" applyAlignment="1" applyProtection="1">
      <alignment horizontal="left" vertical="top" wrapText="1"/>
      <protection locked="0"/>
    </xf>
    <xf numFmtId="172" fontId="204" fillId="31" borderId="0" xfId="0" applyNumberFormat="1" applyFont="1" applyFill="1" applyAlignment="1">
      <alignment horizontal="center" vertical="center"/>
    </xf>
    <xf numFmtId="0" fontId="68" fillId="0" borderId="46" xfId="0" applyFont="1" applyBorder="1" applyAlignment="1">
      <alignment horizontal="left" vertical="center" wrapText="1"/>
    </xf>
    <xf numFmtId="0" fontId="68" fillId="0" borderId="36" xfId="0" applyFont="1" applyBorder="1" applyAlignment="1">
      <alignment horizontal="left" vertical="center" wrapText="1"/>
    </xf>
    <xf numFmtId="0" fontId="68" fillId="0" borderId="47" xfId="0" applyFont="1" applyBorder="1" applyAlignment="1">
      <alignment horizontal="left" vertical="center" wrapText="1"/>
    </xf>
    <xf numFmtId="0" fontId="125" fillId="30" borderId="44" xfId="0" applyFont="1" applyFill="1" applyBorder="1" applyAlignment="1">
      <alignment horizontal="center" vertical="center" wrapText="1"/>
    </xf>
    <xf numFmtId="0" fontId="125" fillId="30" borderId="0" xfId="0" applyFont="1" applyFill="1" applyAlignment="1">
      <alignment horizontal="center" vertical="center" wrapText="1"/>
    </xf>
    <xf numFmtId="0" fontId="125" fillId="30" borderId="45" xfId="0" applyFont="1" applyFill="1" applyBorder="1" applyAlignment="1">
      <alignment horizontal="center" vertical="center" wrapText="1"/>
    </xf>
    <xf numFmtId="0" fontId="127" fillId="31" borderId="12" xfId="0" applyFont="1" applyFill="1" applyBorder="1" applyAlignment="1">
      <alignment horizontal="left" vertical="center" wrapText="1"/>
    </xf>
    <xf numFmtId="0" fontId="60" fillId="32" borderId="38" xfId="0" applyFont="1" applyFill="1" applyBorder="1" applyAlignment="1">
      <alignment horizontal="center" vertical="center" textRotation="90" wrapText="1"/>
    </xf>
    <xf numFmtId="0" fontId="60" fillId="32" borderId="51" xfId="0" applyFont="1" applyFill="1" applyBorder="1" applyAlignment="1">
      <alignment horizontal="center" vertical="center" textRotation="90" wrapText="1"/>
    </xf>
    <xf numFmtId="0" fontId="60" fillId="32" borderId="15" xfId="0" applyFont="1" applyFill="1" applyBorder="1" applyAlignment="1">
      <alignment horizontal="center" vertical="center" textRotation="90" wrapText="1"/>
    </xf>
    <xf numFmtId="0" fontId="209" fillId="31" borderId="0" xfId="0" applyFont="1" applyFill="1" applyAlignment="1">
      <alignment horizontal="center" vertical="center" wrapText="1"/>
    </xf>
    <xf numFmtId="0" fontId="21" fillId="31" borderId="0" xfId="0" applyFont="1" applyFill="1" applyAlignment="1">
      <alignment horizontal="center" vertical="center" wrapText="1"/>
    </xf>
    <xf numFmtId="0" fontId="94" fillId="0" borderId="0" xfId="0" applyFont="1" applyAlignment="1">
      <alignment horizontal="right" vertical="center" wrapText="1"/>
    </xf>
    <xf numFmtId="0" fontId="94" fillId="0" borderId="0" xfId="0" applyFont="1" applyAlignment="1">
      <alignment horizontal="right" vertical="center"/>
    </xf>
    <xf numFmtId="0" fontId="128" fillId="0" borderId="0" xfId="0" applyFont="1" applyAlignment="1">
      <alignment horizontal="center" vertical="center" wrapText="1"/>
    </xf>
    <xf numFmtId="0" fontId="63" fillId="37" borderId="42" xfId="0" applyFont="1" applyFill="1" applyBorder="1" applyAlignment="1">
      <alignment horizontal="left" vertical="center" wrapText="1"/>
    </xf>
    <xf numFmtId="0" fontId="63" fillId="37" borderId="35" xfId="0" applyFont="1" applyFill="1" applyBorder="1" applyAlignment="1">
      <alignment horizontal="left" vertical="center" wrapText="1"/>
    </xf>
    <xf numFmtId="0" fontId="63" fillId="37" borderId="43" xfId="0" applyFont="1" applyFill="1" applyBorder="1" applyAlignment="1">
      <alignment horizontal="left" vertical="center" wrapText="1"/>
    </xf>
    <xf numFmtId="0" fontId="63" fillId="37" borderId="44" xfId="0" applyFont="1" applyFill="1" applyBorder="1" applyAlignment="1">
      <alignment horizontal="left" vertical="center" wrapText="1"/>
    </xf>
    <xf numFmtId="0" fontId="63" fillId="37" borderId="0" xfId="0" applyFont="1" applyFill="1" applyAlignment="1">
      <alignment horizontal="left" vertical="center" wrapText="1"/>
    </xf>
    <xf numFmtId="0" fontId="63" fillId="37" borderId="45" xfId="0" applyFont="1" applyFill="1" applyBorder="1" applyAlignment="1">
      <alignment horizontal="left" vertical="center" wrapText="1"/>
    </xf>
    <xf numFmtId="0" fontId="60" fillId="30" borderId="38" xfId="0" applyFont="1" applyFill="1" applyBorder="1" applyAlignment="1">
      <alignment horizontal="center" vertical="center" wrapText="1" shrinkToFit="1"/>
    </xf>
    <xf numFmtId="0" fontId="60" fillId="30" borderId="51" xfId="0" applyFont="1" applyFill="1" applyBorder="1" applyAlignment="1">
      <alignment horizontal="center" vertical="center" wrapText="1" shrinkToFit="1"/>
    </xf>
    <xf numFmtId="0" fontId="60" fillId="0" borderId="42" xfId="0" applyFont="1" applyBorder="1" applyAlignment="1">
      <alignment horizontal="center" vertical="top" wrapText="1"/>
    </xf>
    <xf numFmtId="0" fontId="60" fillId="0" borderId="46" xfId="0" applyFont="1" applyBorder="1" applyAlignment="1">
      <alignment horizontal="center" vertical="top"/>
    </xf>
    <xf numFmtId="0" fontId="111" fillId="29" borderId="23" xfId="0" applyFont="1" applyFill="1" applyBorder="1" applyAlignment="1">
      <alignment horizontal="left"/>
    </xf>
    <xf numFmtId="0" fontId="111" fillId="29" borderId="36" xfId="0" applyFont="1" applyFill="1" applyBorder="1" applyAlignment="1">
      <alignment horizontal="left"/>
    </xf>
    <xf numFmtId="0" fontId="147" fillId="37" borderId="38" xfId="0" applyFont="1" applyFill="1" applyBorder="1" applyAlignment="1">
      <alignment horizontal="center" vertical="center"/>
    </xf>
    <xf numFmtId="0" fontId="147" fillId="37" borderId="15" xfId="0" applyFont="1" applyFill="1" applyBorder="1" applyAlignment="1">
      <alignment horizontal="center" vertical="center"/>
    </xf>
    <xf numFmtId="0" fontId="62" fillId="0" borderId="0" xfId="0" applyFont="1" applyAlignment="1">
      <alignment horizontal="left" wrapText="1"/>
    </xf>
    <xf numFmtId="0" fontId="124" fillId="35" borderId="23" xfId="0" applyFont="1" applyFill="1" applyBorder="1" applyAlignment="1">
      <alignment horizontal="center"/>
    </xf>
    <xf numFmtId="0" fontId="124" fillId="35" borderId="21" xfId="0" applyFont="1" applyFill="1" applyBorder="1" applyAlignment="1">
      <alignment horizontal="center"/>
    </xf>
    <xf numFmtId="0" fontId="119" fillId="31" borderId="28" xfId="0" applyFont="1" applyFill="1" applyBorder="1" applyAlignment="1">
      <alignment horizontal="center"/>
    </xf>
    <xf numFmtId="0" fontId="119" fillId="31" borderId="27" xfId="0" applyFont="1" applyFill="1" applyBorder="1" applyAlignment="1">
      <alignment horizontal="center"/>
    </xf>
    <xf numFmtId="0" fontId="151" fillId="31" borderId="28" xfId="0" applyFont="1" applyFill="1" applyBorder="1" applyAlignment="1">
      <alignment horizontal="center" vertical="center"/>
    </xf>
    <xf numFmtId="0" fontId="152" fillId="31" borderId="27" xfId="0" applyFont="1" applyFill="1" applyBorder="1" applyAlignment="1">
      <alignment horizontal="center" vertical="center"/>
    </xf>
    <xf numFmtId="0" fontId="152" fillId="31" borderId="28" xfId="0" applyFont="1" applyFill="1" applyBorder="1" applyAlignment="1">
      <alignment horizontal="center" vertical="center"/>
    </xf>
    <xf numFmtId="0" fontId="141" fillId="35" borderId="29" xfId="0" applyFont="1" applyFill="1" applyBorder="1" applyAlignment="1">
      <alignment horizontal="center"/>
    </xf>
    <xf numFmtId="0" fontId="141" fillId="35" borderId="31" xfId="0" applyFont="1" applyFill="1" applyBorder="1" applyAlignment="1">
      <alignment horizontal="center"/>
    </xf>
    <xf numFmtId="0" fontId="111" fillId="0" borderId="0" xfId="0" applyFont="1" applyAlignment="1">
      <alignment horizontal="left" vertical="center" wrapText="1"/>
    </xf>
    <xf numFmtId="0" fontId="111" fillId="0" borderId="0" xfId="0" applyFont="1" applyAlignment="1">
      <alignment horizontal="left" vertical="center"/>
    </xf>
    <xf numFmtId="168" fontId="62" fillId="0" borderId="0" xfId="0" applyNumberFormat="1" applyFont="1" applyAlignment="1">
      <alignment horizontal="left" vertical="center" wrapText="1" indent="1"/>
    </xf>
    <xf numFmtId="0" fontId="135" fillId="35" borderId="0" xfId="0" applyFont="1" applyFill="1" applyAlignment="1">
      <alignment horizontal="center"/>
    </xf>
    <xf numFmtId="0" fontId="11" fillId="0" borderId="0" xfId="0" applyFont="1" applyAlignment="1">
      <alignment horizontal="left" vertical="center" wrapText="1" shrinkToFit="1"/>
    </xf>
    <xf numFmtId="0" fontId="138" fillId="0" borderId="12" xfId="0" applyFont="1" applyBorder="1" applyAlignment="1">
      <alignment horizontal="left" vertical="center"/>
    </xf>
    <xf numFmtId="0" fontId="113" fillId="0" borderId="23" xfId="0" quotePrefix="1" applyFont="1" applyBorder="1" applyAlignment="1">
      <alignment horizontal="center"/>
    </xf>
    <xf numFmtId="0" fontId="113" fillId="0" borderId="19" xfId="0" applyFont="1" applyBorder="1" applyAlignment="1">
      <alignment horizontal="center"/>
    </xf>
    <xf numFmtId="0" fontId="138" fillId="0" borderId="23" xfId="0" applyFont="1" applyBorder="1" applyAlignment="1">
      <alignment horizontal="center"/>
    </xf>
    <xf numFmtId="0" fontId="139" fillId="0" borderId="0" xfId="0" applyFont="1" applyAlignment="1">
      <alignment horizontal="center"/>
    </xf>
    <xf numFmtId="0" fontId="138" fillId="0" borderId="11" xfId="0" applyFont="1" applyBorder="1" applyAlignment="1">
      <alignment horizontal="left"/>
    </xf>
    <xf numFmtId="0" fontId="138" fillId="0" borderId="13" xfId="0" applyFont="1" applyBorder="1" applyAlignment="1">
      <alignment horizontal="left"/>
    </xf>
    <xf numFmtId="0" fontId="140" fillId="0" borderId="11" xfId="0" applyFont="1" applyBorder="1" applyAlignment="1">
      <alignment horizontal="left"/>
    </xf>
    <xf numFmtId="0" fontId="140" fillId="0" borderId="13" xfId="0" applyFont="1" applyBorder="1" applyAlignment="1">
      <alignment horizontal="left"/>
    </xf>
    <xf numFmtId="0" fontId="138" fillId="0" borderId="18" xfId="0" applyFont="1" applyBorder="1" applyAlignment="1">
      <alignment horizontal="left"/>
    </xf>
    <xf numFmtId="0" fontId="138" fillId="0" borderId="20" xfId="0" applyFont="1" applyBorder="1" applyAlignment="1">
      <alignment horizontal="left"/>
    </xf>
    <xf numFmtId="0" fontId="113" fillId="0" borderId="21" xfId="0" applyFont="1" applyBorder="1" applyAlignment="1">
      <alignment horizontal="center"/>
    </xf>
    <xf numFmtId="0" fontId="60" fillId="29" borderId="23" xfId="0" applyFont="1" applyFill="1" applyBorder="1" applyAlignment="1">
      <alignment horizontal="left" vertical="center" wrapText="1"/>
    </xf>
    <xf numFmtId="0" fontId="60" fillId="29" borderId="19" xfId="0" applyFont="1" applyFill="1" applyBorder="1" applyAlignment="1">
      <alignment horizontal="left" vertical="center" wrapText="1"/>
    </xf>
    <xf numFmtId="0" fontId="60" fillId="29" borderId="21" xfId="0" applyFont="1" applyFill="1" applyBorder="1" applyAlignment="1">
      <alignment horizontal="left" vertical="center" wrapText="1"/>
    </xf>
    <xf numFmtId="164" fontId="187" fillId="37" borderId="51" xfId="0" applyNumberFormat="1" applyFont="1" applyFill="1" applyBorder="1" applyAlignment="1">
      <alignment horizontal="center" vertical="center"/>
    </xf>
    <xf numFmtId="164" fontId="187" fillId="37" borderId="15" xfId="0" applyNumberFormat="1" applyFont="1" applyFill="1" applyBorder="1" applyAlignment="1">
      <alignment horizontal="center" vertical="center"/>
    </xf>
    <xf numFmtId="0" fontId="125" fillId="43" borderId="35" xfId="0" applyFont="1" applyFill="1" applyBorder="1" applyAlignment="1">
      <alignment horizontal="center" vertical="center" wrapText="1"/>
    </xf>
    <xf numFmtId="0" fontId="125" fillId="43" borderId="43" xfId="0" applyFont="1" applyFill="1" applyBorder="1" applyAlignment="1">
      <alignment horizontal="center" vertical="center" wrapText="1"/>
    </xf>
    <xf numFmtId="0" fontId="125" fillId="43" borderId="36" xfId="0" applyFont="1" applyFill="1" applyBorder="1" applyAlignment="1">
      <alignment horizontal="center" vertical="center" wrapText="1"/>
    </xf>
    <xf numFmtId="0" fontId="125" fillId="43" borderId="47" xfId="0" applyFont="1" applyFill="1" applyBorder="1" applyAlignment="1">
      <alignment horizontal="center" vertical="center" wrapText="1"/>
    </xf>
    <xf numFmtId="0" fontId="62" fillId="0" borderId="12" xfId="0" applyFont="1" applyBorder="1" applyAlignment="1" applyProtection="1">
      <alignment horizontal="left" vertical="top"/>
      <protection locked="0"/>
    </xf>
    <xf numFmtId="0" fontId="62" fillId="0" borderId="12" xfId="0" applyFont="1" applyBorder="1" applyAlignment="1" applyProtection="1">
      <alignment horizontal="left" vertical="top" wrapText="1"/>
      <protection locked="0"/>
    </xf>
    <xf numFmtId="0" fontId="62" fillId="0" borderId="12" xfId="0" applyFont="1" applyBorder="1" applyAlignment="1">
      <alignment horizontal="left" vertical="top"/>
    </xf>
    <xf numFmtId="0" fontId="62" fillId="0" borderId="23" xfId="0" applyFont="1" applyBorder="1" applyAlignment="1" applyProtection="1">
      <alignment horizontal="left" vertical="top"/>
      <protection locked="0"/>
    </xf>
    <xf numFmtId="0" fontId="62" fillId="0" borderId="21" xfId="0" applyFont="1" applyBorder="1" applyAlignment="1" applyProtection="1">
      <alignment horizontal="left" vertical="top"/>
      <protection locked="0"/>
    </xf>
    <xf numFmtId="9" fontId="62" fillId="30" borderId="0" xfId="0" applyNumberFormat="1" applyFont="1" applyFill="1" applyAlignment="1">
      <alignment horizontal="center" vertical="center" wrapText="1"/>
    </xf>
    <xf numFmtId="0" fontId="12" fillId="31" borderId="23" xfId="0" applyFont="1" applyFill="1" applyBorder="1" applyAlignment="1">
      <alignment horizontal="center"/>
    </xf>
    <xf numFmtId="0" fontId="12" fillId="31" borderId="19" xfId="0" applyFont="1" applyFill="1" applyBorder="1" applyAlignment="1">
      <alignment horizontal="center"/>
    </xf>
    <xf numFmtId="0" fontId="12" fillId="31" borderId="10" xfId="0" applyFont="1" applyFill="1" applyBorder="1" applyAlignment="1">
      <alignment horizontal="center"/>
    </xf>
    <xf numFmtId="0" fontId="12" fillId="31" borderId="39" xfId="0" applyFont="1" applyFill="1" applyBorder="1" applyAlignment="1">
      <alignment horizontal="center"/>
    </xf>
    <xf numFmtId="0" fontId="68" fillId="30" borderId="0" xfId="0" applyFont="1" applyFill="1" applyAlignment="1">
      <alignment horizontal="left" vertical="center" wrapText="1"/>
    </xf>
    <xf numFmtId="44" fontId="68" fillId="37" borderId="44" xfId="0" applyNumberFormat="1" applyFont="1" applyFill="1" applyBorder="1" applyAlignment="1">
      <alignment horizontal="left" vertical="center" wrapText="1"/>
    </xf>
    <xf numFmtId="44" fontId="68" fillId="37" borderId="0" xfId="0" applyNumberFormat="1" applyFont="1" applyFill="1" applyAlignment="1">
      <alignment horizontal="left" vertical="center" wrapText="1"/>
    </xf>
    <xf numFmtId="44" fontId="68" fillId="37" borderId="45" xfId="0" applyNumberFormat="1" applyFont="1" applyFill="1" applyBorder="1" applyAlignment="1">
      <alignment horizontal="left" vertical="center" wrapText="1"/>
    </xf>
    <xf numFmtId="0" fontId="68" fillId="37" borderId="44" xfId="0" applyFont="1" applyFill="1" applyBorder="1" applyAlignment="1">
      <alignment horizontal="left" vertical="center" wrapText="1"/>
    </xf>
    <xf numFmtId="0" fontId="68" fillId="37" borderId="0" xfId="0" applyFont="1" applyFill="1" applyAlignment="1">
      <alignment horizontal="left" vertical="center" wrapText="1"/>
    </xf>
    <xf numFmtId="0" fontId="68" fillId="37" borderId="45" xfId="0" applyFont="1" applyFill="1" applyBorder="1" applyAlignment="1">
      <alignment horizontal="left" vertical="center" wrapText="1"/>
    </xf>
    <xf numFmtId="0" fontId="149" fillId="37" borderId="44" xfId="0" applyFont="1" applyFill="1" applyBorder="1" applyAlignment="1">
      <alignment horizontal="left" vertical="center" wrapText="1"/>
    </xf>
    <xf numFmtId="0" fontId="149" fillId="37" borderId="0" xfId="0" applyFont="1" applyFill="1" applyAlignment="1">
      <alignment horizontal="left" vertical="center" wrapText="1"/>
    </xf>
    <xf numFmtId="0" fontId="149" fillId="37" borderId="45" xfId="0" applyFont="1" applyFill="1" applyBorder="1" applyAlignment="1">
      <alignment horizontal="left" vertical="center" wrapText="1"/>
    </xf>
    <xf numFmtId="0" fontId="149" fillId="37" borderId="46" xfId="0" applyFont="1" applyFill="1" applyBorder="1" applyAlignment="1">
      <alignment horizontal="left" vertical="center" wrapText="1"/>
    </xf>
    <xf numFmtId="0" fontId="149" fillId="37" borderId="36" xfId="0" applyFont="1" applyFill="1" applyBorder="1" applyAlignment="1">
      <alignment horizontal="left" vertical="center" wrapText="1"/>
    </xf>
    <xf numFmtId="0" fontId="149" fillId="37" borderId="47" xfId="0" applyFont="1" applyFill="1" applyBorder="1" applyAlignment="1">
      <alignment horizontal="left" vertical="center" wrapText="1"/>
    </xf>
    <xf numFmtId="0" fontId="148" fillId="0" borderId="0" xfId="0" applyFont="1" applyAlignment="1">
      <alignment horizontal="left" vertical="top" wrapText="1"/>
    </xf>
    <xf numFmtId="0" fontId="68" fillId="30" borderId="0" xfId="0" applyFont="1" applyFill="1" applyAlignment="1">
      <alignment horizontal="left" vertical="center"/>
    </xf>
    <xf numFmtId="0" fontId="68" fillId="30" borderId="0" xfId="0" applyFont="1" applyFill="1" applyAlignment="1">
      <alignment vertical="center" wrapText="1"/>
    </xf>
    <xf numFmtId="169" fontId="63" fillId="24" borderId="54" xfId="0" applyNumberFormat="1" applyFont="1" applyFill="1" applyBorder="1" applyAlignment="1">
      <alignment horizontal="left" vertical="top" wrapText="1" shrinkToFit="1"/>
    </xf>
    <xf numFmtId="169" fontId="63" fillId="24" borderId="33" xfId="0" applyNumberFormat="1" applyFont="1" applyFill="1" applyBorder="1" applyAlignment="1">
      <alignment horizontal="left" vertical="top" wrapText="1" shrinkToFit="1"/>
    </xf>
    <xf numFmtId="169" fontId="63" fillId="24" borderId="65" xfId="0" applyNumberFormat="1" applyFont="1" applyFill="1" applyBorder="1" applyAlignment="1">
      <alignment horizontal="left" vertical="top" wrapText="1" shrinkToFit="1"/>
    </xf>
    <xf numFmtId="0" fontId="182" fillId="0" borderId="22" xfId="0" applyFont="1" applyBorder="1" applyAlignment="1">
      <alignment horizontal="left" vertical="top" wrapText="1" shrinkToFit="1"/>
    </xf>
    <xf numFmtId="0" fontId="182" fillId="0" borderId="63" xfId="0" applyFont="1" applyBorder="1" applyAlignment="1">
      <alignment horizontal="left" vertical="top" wrapText="1" shrinkToFit="1"/>
    </xf>
    <xf numFmtId="0" fontId="182" fillId="0" borderId="12" xfId="0" applyFont="1" applyBorder="1" applyAlignment="1">
      <alignment horizontal="left" vertical="top" wrapText="1" shrinkToFit="1"/>
    </xf>
    <xf numFmtId="0" fontId="182" fillId="0" borderId="21" xfId="0" applyFont="1" applyBorder="1" applyAlignment="1">
      <alignment horizontal="left" vertical="top" wrapText="1" shrinkToFit="1"/>
    </xf>
    <xf numFmtId="0" fontId="109" fillId="0" borderId="24" xfId="0" applyFont="1" applyBorder="1" applyAlignment="1">
      <alignment horizontal="left" vertical="top" wrapText="1" shrinkToFit="1"/>
    </xf>
    <xf numFmtId="0" fontId="109" fillId="0" borderId="62" xfId="0" applyFont="1" applyBorder="1" applyAlignment="1">
      <alignment horizontal="left" vertical="top" wrapText="1" shrinkToFit="1"/>
    </xf>
    <xf numFmtId="0" fontId="124" fillId="0" borderId="54" xfId="0" applyFont="1" applyBorder="1" applyAlignment="1">
      <alignment horizontal="left" vertical="center" wrapText="1"/>
    </xf>
    <xf numFmtId="0" fontId="124" fillId="0" borderId="33" xfId="0" applyFont="1" applyBorder="1" applyAlignment="1">
      <alignment horizontal="left" vertical="center" wrapText="1"/>
    </xf>
    <xf numFmtId="0" fontId="124" fillId="0" borderId="65" xfId="0" applyFont="1" applyBorder="1" applyAlignment="1">
      <alignment horizontal="left" vertical="center" wrapText="1"/>
    </xf>
    <xf numFmtId="169" fontId="63" fillId="24" borderId="54" xfId="0" applyNumberFormat="1" applyFont="1" applyFill="1" applyBorder="1" applyAlignment="1">
      <alignment horizontal="left" vertical="top" shrinkToFit="1"/>
    </xf>
    <xf numFmtId="169" fontId="63" fillId="24" borderId="33" xfId="0" applyNumberFormat="1" applyFont="1" applyFill="1" applyBorder="1" applyAlignment="1">
      <alignment horizontal="left" vertical="top" shrinkToFit="1"/>
    </xf>
    <xf numFmtId="169" fontId="63" fillId="24" borderId="65" xfId="0" applyNumberFormat="1" applyFont="1" applyFill="1" applyBorder="1" applyAlignment="1">
      <alignment horizontal="left" vertical="top" shrinkToFit="1"/>
    </xf>
    <xf numFmtId="0" fontId="187" fillId="31" borderId="68" xfId="0" applyFont="1" applyFill="1" applyBorder="1" applyAlignment="1">
      <alignment horizontal="center" vertical="center" wrapText="1"/>
    </xf>
    <xf numFmtId="0" fontId="187" fillId="31" borderId="53" xfId="0" applyFont="1" applyFill="1" applyBorder="1" applyAlignment="1">
      <alignment horizontal="center" vertical="center" wrapText="1"/>
    </xf>
    <xf numFmtId="0" fontId="187" fillId="31" borderId="63" xfId="0" applyFont="1" applyFill="1" applyBorder="1" applyAlignment="1">
      <alignment horizontal="center" vertical="center" wrapText="1"/>
    </xf>
    <xf numFmtId="0" fontId="63" fillId="0" borderId="37" xfId="0" applyFont="1" applyBorder="1" applyAlignment="1">
      <alignment horizontal="center" vertical="top" wrapText="1" shrinkToFit="1"/>
    </xf>
    <xf numFmtId="0" fontId="63" fillId="0" borderId="25" xfId="0" applyFont="1" applyBorder="1" applyAlignment="1">
      <alignment horizontal="center" vertical="top" wrapText="1" shrinkToFit="1"/>
    </xf>
    <xf numFmtId="0" fontId="63" fillId="0" borderId="29" xfId="0" applyFont="1" applyBorder="1" applyAlignment="1">
      <alignment horizontal="center" vertical="top" wrapText="1" shrinkToFit="1"/>
    </xf>
    <xf numFmtId="0" fontId="63" fillId="0" borderId="30" xfId="0" applyFont="1" applyBorder="1" applyAlignment="1">
      <alignment horizontal="center" vertical="top" wrapText="1" shrinkToFit="1"/>
    </xf>
    <xf numFmtId="0" fontId="205" fillId="0" borderId="32" xfId="0" applyFont="1" applyBorder="1" applyAlignment="1">
      <alignment horizontal="left" vertical="top" wrapText="1" shrinkToFit="1"/>
    </xf>
    <xf numFmtId="0" fontId="205" fillId="0" borderId="33" xfId="0" applyFont="1" applyBorder="1" applyAlignment="1">
      <alignment horizontal="left" vertical="top" wrapText="1" shrinkToFit="1"/>
    </xf>
    <xf numFmtId="0" fontId="205" fillId="0" borderId="65" xfId="0" applyFont="1" applyBorder="1" applyAlignment="1">
      <alignment horizontal="left" vertical="top" wrapText="1" shrinkToFit="1"/>
    </xf>
    <xf numFmtId="0" fontId="205" fillId="30" borderId="0" xfId="0" applyFont="1" applyFill="1" applyAlignment="1">
      <alignment horizontal="center" wrapText="1"/>
    </xf>
    <xf numFmtId="0" fontId="62" fillId="30" borderId="0" xfId="0" applyFont="1" applyFill="1" applyAlignment="1">
      <alignment horizontal="center" wrapText="1"/>
    </xf>
    <xf numFmtId="0" fontId="63" fillId="0" borderId="38" xfId="0" applyFont="1" applyBorder="1" applyAlignment="1">
      <alignment horizontal="left" vertical="center" indent="1" shrinkToFit="1"/>
    </xf>
    <xf numFmtId="0" fontId="63" fillId="0" borderId="40" xfId="0" applyFont="1" applyBorder="1" applyAlignment="1">
      <alignment horizontal="left" vertical="top" wrapText="1" shrinkToFit="1"/>
    </xf>
    <xf numFmtId="0" fontId="63" fillId="0" borderId="25" xfId="0" applyFont="1" applyBorder="1" applyAlignment="1">
      <alignment horizontal="left" vertical="top" wrapText="1" shrinkToFit="1"/>
    </xf>
    <xf numFmtId="0" fontId="63" fillId="0" borderId="66" xfId="0" applyFont="1" applyBorder="1" applyAlignment="1">
      <alignment horizontal="left" vertical="top" wrapText="1" shrinkToFit="1"/>
    </xf>
    <xf numFmtId="0" fontId="63" fillId="0" borderId="44" xfId="0" applyFont="1" applyBorder="1" applyAlignment="1">
      <alignment horizontal="left" vertical="top" wrapText="1" shrinkToFit="1"/>
    </xf>
    <xf numFmtId="0" fontId="63" fillId="0" borderId="0" xfId="0" applyFont="1" applyAlignment="1">
      <alignment horizontal="left" vertical="top" wrapText="1" shrinkToFit="1"/>
    </xf>
    <xf numFmtId="0" fontId="63" fillId="0" borderId="45" xfId="0" applyFont="1" applyBorder="1" applyAlignment="1">
      <alignment horizontal="left" vertical="top" wrapText="1" shrinkToFit="1"/>
    </xf>
    <xf numFmtId="0" fontId="109" fillId="0" borderId="40" xfId="0" applyFont="1" applyBorder="1" applyAlignment="1">
      <alignment horizontal="left" vertical="top" wrapText="1" shrinkToFit="1"/>
    </xf>
    <xf numFmtId="0" fontId="109" fillId="0" borderId="25" xfId="0" applyFont="1" applyBorder="1" applyAlignment="1">
      <alignment horizontal="left" vertical="top" wrapText="1" shrinkToFit="1"/>
    </xf>
    <xf numFmtId="0" fontId="63" fillId="0" borderId="25" xfId="0" applyFont="1" applyBorder="1" applyAlignment="1">
      <alignment horizontal="left" vertical="top" shrinkToFit="1"/>
    </xf>
    <xf numFmtId="0" fontId="63" fillId="0" borderId="66" xfId="0" applyFont="1" applyBorder="1" applyAlignment="1">
      <alignment horizontal="left" vertical="top" shrinkToFit="1"/>
    </xf>
    <xf numFmtId="0" fontId="63" fillId="0" borderId="44" xfId="0" applyFont="1" applyBorder="1" applyAlignment="1">
      <alignment horizontal="left" vertical="top" shrinkToFit="1"/>
    </xf>
    <xf numFmtId="0" fontId="63" fillId="0" borderId="0" xfId="0" applyFont="1" applyAlignment="1">
      <alignment horizontal="left" vertical="top" shrinkToFit="1"/>
    </xf>
    <xf numFmtId="0" fontId="63" fillId="0" borderId="45" xfId="0" applyFont="1" applyBorder="1" applyAlignment="1">
      <alignment horizontal="left" vertical="top" shrinkToFit="1"/>
    </xf>
    <xf numFmtId="169" fontId="63" fillId="24" borderId="40" xfId="0" applyNumberFormat="1" applyFont="1" applyFill="1" applyBorder="1" applyAlignment="1">
      <alignment horizontal="left" vertical="top" wrapText="1" shrinkToFit="1"/>
    </xf>
    <xf numFmtId="169" fontId="63" fillId="24" borderId="25" xfId="0" applyNumberFormat="1" applyFont="1" applyFill="1" applyBorder="1" applyAlignment="1">
      <alignment horizontal="left" vertical="top" wrapText="1" shrinkToFit="1"/>
    </xf>
    <xf numFmtId="0" fontId="63" fillId="0" borderId="23" xfId="0" applyFont="1" applyBorder="1" applyAlignment="1">
      <alignment horizontal="left" vertical="center" wrapText="1" indent="1"/>
    </xf>
    <xf numFmtId="0" fontId="63" fillId="0" borderId="19" xfId="0" applyFont="1" applyBorder="1" applyAlignment="1">
      <alignment horizontal="left" vertical="center" wrapText="1" indent="1"/>
    </xf>
    <xf numFmtId="0" fontId="63" fillId="0" borderId="21" xfId="0" applyFont="1" applyBorder="1" applyAlignment="1">
      <alignment horizontal="left" vertical="center" wrapText="1" indent="1"/>
    </xf>
    <xf numFmtId="0" fontId="182" fillId="0" borderId="54" xfId="0" applyFont="1" applyBorder="1" applyAlignment="1">
      <alignment horizontal="center" vertical="center" wrapText="1"/>
    </xf>
    <xf numFmtId="0" fontId="182" fillId="0" borderId="33" xfId="0" applyFont="1" applyBorder="1" applyAlignment="1">
      <alignment horizontal="center" vertical="center" wrapText="1"/>
    </xf>
    <xf numFmtId="0" fontId="107" fillId="0" borderId="33" xfId="0" applyFont="1" applyBorder="1" applyAlignment="1">
      <alignment horizontal="center" vertical="center" wrapText="1"/>
    </xf>
    <xf numFmtId="0" fontId="107" fillId="0" borderId="65" xfId="0" applyFont="1" applyBorder="1" applyAlignment="1">
      <alignment horizontal="center" vertical="center" wrapText="1"/>
    </xf>
    <xf numFmtId="168" fontId="60" fillId="0" borderId="12" xfId="0" applyNumberFormat="1" applyFont="1" applyBorder="1" applyAlignment="1" applyProtection="1">
      <alignment horizontal="left" vertical="center" wrapText="1" indent="1"/>
      <protection locked="0"/>
    </xf>
    <xf numFmtId="49" fontId="60" fillId="0" borderId="12" xfId="0" applyNumberFormat="1" applyFont="1" applyBorder="1" applyAlignment="1">
      <alignment horizontal="left" vertical="center" indent="1"/>
    </xf>
    <xf numFmtId="0" fontId="60" fillId="0" borderId="12" xfId="0" applyFont="1" applyBorder="1" applyAlignment="1">
      <alignment horizontal="left" vertical="center" indent="1"/>
    </xf>
    <xf numFmtId="166" fontId="60" fillId="0" borderId="23" xfId="0" applyNumberFormat="1" applyFont="1" applyBorder="1" applyAlignment="1">
      <alignment horizontal="left" vertical="center" indent="1"/>
    </xf>
    <xf numFmtId="166" fontId="60" fillId="0" borderId="21" xfId="0" applyNumberFormat="1" applyFont="1" applyBorder="1" applyAlignment="1">
      <alignment horizontal="left" vertical="center" indent="1"/>
    </xf>
    <xf numFmtId="0" fontId="60" fillId="0" borderId="23" xfId="0" applyFont="1" applyBorder="1" applyAlignment="1">
      <alignment horizontal="left" vertical="center" indent="1"/>
    </xf>
    <xf numFmtId="0" fontId="60" fillId="0" borderId="21" xfId="0" applyFont="1" applyBorder="1" applyAlignment="1">
      <alignment horizontal="left" vertical="center" indent="1"/>
    </xf>
    <xf numFmtId="0" fontId="60" fillId="0" borderId="23" xfId="0" applyFont="1" applyBorder="1" applyAlignment="1">
      <alignment horizontal="left" vertical="center" indent="1" shrinkToFit="1"/>
    </xf>
    <xf numFmtId="0" fontId="60" fillId="0" borderId="19" xfId="0" applyFont="1" applyBorder="1" applyAlignment="1">
      <alignment horizontal="left" vertical="center" indent="1" shrinkToFit="1"/>
    </xf>
    <xf numFmtId="0" fontId="60" fillId="0" borderId="21" xfId="0" applyFont="1" applyBorder="1" applyAlignment="1">
      <alignment horizontal="left" vertical="center" indent="1" shrinkToFit="1"/>
    </xf>
    <xf numFmtId="0" fontId="208" fillId="0" borderId="35" xfId="0" applyFont="1" applyBorder="1" applyAlignment="1">
      <alignment horizontal="center" vertical="center" wrapText="1" readingOrder="1"/>
    </xf>
    <xf numFmtId="0" fontId="208" fillId="0" borderId="64" xfId="0" applyFont="1" applyBorder="1" applyAlignment="1">
      <alignment horizontal="center" vertical="center" wrapText="1" readingOrder="1"/>
    </xf>
    <xf numFmtId="0" fontId="208" fillId="0" borderId="0" xfId="0" applyFont="1" applyAlignment="1">
      <alignment horizontal="center" vertical="center" wrapText="1" readingOrder="1"/>
    </xf>
    <xf numFmtId="0" fontId="208" fillId="0" borderId="27" xfId="0" applyFont="1" applyBorder="1" applyAlignment="1">
      <alignment horizontal="center" vertical="center" wrapText="1" readingOrder="1"/>
    </xf>
    <xf numFmtId="0" fontId="208" fillId="0" borderId="30" xfId="0" applyFont="1" applyBorder="1" applyAlignment="1">
      <alignment horizontal="center" vertical="center" wrapText="1" readingOrder="1"/>
    </xf>
    <xf numFmtId="0" fontId="208" fillId="0" borderId="31" xfId="0" applyFont="1" applyBorder="1" applyAlignment="1">
      <alignment horizontal="center" vertical="center" wrapText="1" readingOrder="1"/>
    </xf>
    <xf numFmtId="0" fontId="147" fillId="0" borderId="0" xfId="0" applyFont="1" applyAlignment="1">
      <alignment horizontal="center" vertical="center"/>
    </xf>
    <xf numFmtId="0" fontId="67" fillId="0" borderId="0" xfId="0" applyFont="1" applyAlignment="1">
      <alignment horizontal="left" vertical="center"/>
    </xf>
    <xf numFmtId="0" fontId="69" fillId="0" borderId="12" xfId="0" applyFont="1" applyBorder="1" applyAlignment="1">
      <alignment horizontal="center" vertical="center" wrapText="1"/>
    </xf>
    <xf numFmtId="0" fontId="175" fillId="37" borderId="0" xfId="0" applyFont="1" applyFill="1" applyAlignment="1">
      <alignment horizontal="center" vertical="top"/>
    </xf>
    <xf numFmtId="0" fontId="11" fillId="0" borderId="12" xfId="0" applyFont="1" applyBorder="1" applyAlignment="1" applyProtection="1">
      <alignment horizontal="left" vertical="top" indent="1" shrinkToFit="1"/>
      <protection locked="0"/>
    </xf>
    <xf numFmtId="0" fontId="61" fillId="0" borderId="12" xfId="0" applyFont="1" applyBorder="1" applyAlignment="1">
      <alignment horizontal="center" vertical="top"/>
    </xf>
    <xf numFmtId="0" fontId="70" fillId="0" borderId="42" xfId="0" applyFont="1" applyBorder="1" applyAlignment="1">
      <alignment horizontal="left" vertical="top"/>
    </xf>
    <xf numFmtId="0" fontId="70" fillId="0" borderId="35" xfId="0" applyFont="1" applyBorder="1" applyAlignment="1">
      <alignment horizontal="left" vertical="top"/>
    </xf>
    <xf numFmtId="0" fontId="70" fillId="0" borderId="43" xfId="0" applyFont="1" applyBorder="1" applyAlignment="1">
      <alignment horizontal="left" vertical="top"/>
    </xf>
    <xf numFmtId="0" fontId="70" fillId="0" borderId="46" xfId="0" applyFont="1" applyBorder="1" applyAlignment="1">
      <alignment horizontal="left" vertical="top"/>
    </xf>
    <xf numFmtId="0" fontId="70" fillId="0" borderId="36" xfId="0" applyFont="1" applyBorder="1" applyAlignment="1">
      <alignment horizontal="left" vertical="top"/>
    </xf>
    <xf numFmtId="0" fontId="70" fillId="0" borderId="47" xfId="0" applyFont="1" applyBorder="1" applyAlignment="1">
      <alignment horizontal="left" vertical="top"/>
    </xf>
    <xf numFmtId="0" fontId="166" fillId="0" borderId="42" xfId="0" applyFont="1" applyBorder="1" applyAlignment="1">
      <alignment horizontal="center" vertical="top"/>
    </xf>
    <xf numFmtId="0" fontId="166" fillId="0" borderId="35" xfId="0" applyFont="1" applyBorder="1" applyAlignment="1">
      <alignment horizontal="center" vertical="top"/>
    </xf>
    <xf numFmtId="0" fontId="166" fillId="0" borderId="43" xfId="0" applyFont="1" applyBorder="1" applyAlignment="1">
      <alignment horizontal="center" vertical="top"/>
    </xf>
    <xf numFmtId="0" fontId="166" fillId="0" borderId="46" xfId="0" applyFont="1" applyBorder="1" applyAlignment="1">
      <alignment horizontal="center" vertical="top"/>
    </xf>
    <xf numFmtId="0" fontId="166" fillId="0" borderId="36" xfId="0" applyFont="1" applyBorder="1" applyAlignment="1">
      <alignment horizontal="center" vertical="top"/>
    </xf>
    <xf numFmtId="0" fontId="166" fillId="0" borderId="47" xfId="0" applyFont="1" applyBorder="1" applyAlignment="1">
      <alignment horizontal="center" vertical="top"/>
    </xf>
    <xf numFmtId="0" fontId="11" fillId="0" borderId="12" xfId="0" applyFont="1" applyBorder="1" applyAlignment="1" applyProtection="1">
      <alignment horizontal="left" vertical="top" indent="1"/>
      <protection locked="0"/>
    </xf>
    <xf numFmtId="0" fontId="61" fillId="30" borderId="12" xfId="0" applyFont="1" applyFill="1" applyBorder="1" applyAlignment="1">
      <alignment horizontal="left" vertical="center"/>
    </xf>
    <xf numFmtId="0" fontId="139" fillId="30" borderId="12" xfId="0" applyFont="1" applyFill="1" applyBorder="1" applyAlignment="1">
      <alignment horizontal="left" vertical="center"/>
    </xf>
    <xf numFmtId="0" fontId="158" fillId="0" borderId="12" xfId="0" applyFont="1" applyBorder="1" applyAlignment="1">
      <alignment horizontal="center" vertical="top"/>
    </xf>
    <xf numFmtId="0" fontId="60" fillId="29" borderId="12" xfId="0" applyFont="1" applyFill="1" applyBorder="1" applyAlignment="1">
      <alignment horizontal="right" vertical="center"/>
    </xf>
    <xf numFmtId="0" fontId="11" fillId="0" borderId="12" xfId="0" applyFont="1" applyBorder="1" applyAlignment="1">
      <alignment horizontal="center" vertical="top"/>
    </xf>
    <xf numFmtId="44" fontId="60" fillId="0" borderId="38" xfId="0" applyNumberFormat="1" applyFont="1" applyBorder="1" applyAlignment="1">
      <alignment vertical="center" shrinkToFit="1"/>
    </xf>
    <xf numFmtId="44" fontId="60" fillId="0" borderId="15" xfId="0" applyNumberFormat="1" applyFont="1" applyBorder="1" applyAlignment="1">
      <alignment vertical="center" shrinkToFit="1"/>
    </xf>
    <xf numFmtId="0" fontId="12" fillId="0" borderId="59" xfId="0" applyFont="1" applyBorder="1" applyAlignment="1">
      <alignment horizontal="left" vertical="center" wrapText="1"/>
    </xf>
    <xf numFmtId="0" fontId="68" fillId="0" borderId="56" xfId="0" applyFont="1" applyBorder="1" applyAlignment="1">
      <alignment horizontal="left"/>
    </xf>
    <xf numFmtId="0" fontId="167" fillId="0" borderId="23" xfId="0" applyFont="1" applyBorder="1" applyAlignment="1">
      <alignment horizontal="center" vertical="center"/>
    </xf>
    <xf numFmtId="0" fontId="167" fillId="0" borderId="19" xfId="0" applyFont="1" applyBorder="1" applyAlignment="1">
      <alignment horizontal="center" vertical="center"/>
    </xf>
    <xf numFmtId="0" fontId="167" fillId="0" borderId="21" xfId="0" applyFont="1" applyBorder="1" applyAlignment="1">
      <alignment horizontal="center" vertical="center"/>
    </xf>
    <xf numFmtId="0" fontId="112" fillId="34" borderId="12" xfId="0" applyFont="1" applyFill="1" applyBorder="1" applyAlignment="1">
      <alignment horizontal="left"/>
    </xf>
    <xf numFmtId="0" fontId="60" fillId="36" borderId="12" xfId="0" applyFont="1" applyFill="1" applyBorder="1" applyAlignment="1">
      <alignment horizontal="right" vertical="center"/>
    </xf>
    <xf numFmtId="0" fontId="158" fillId="0" borderId="12" xfId="0" applyFont="1" applyBorder="1" applyAlignment="1">
      <alignment horizontal="left" vertical="top"/>
    </xf>
    <xf numFmtId="0" fontId="11" fillId="0" borderId="12" xfId="0" applyFont="1" applyBorder="1" applyAlignment="1" applyProtection="1">
      <alignment horizontal="left" vertical="center" indent="1" shrinkToFit="1"/>
      <protection locked="0"/>
    </xf>
    <xf numFmtId="0" fontId="11" fillId="0" borderId="15" xfId="0" applyFont="1" applyBorder="1" applyAlignment="1">
      <alignment horizontal="center" vertical="center"/>
    </xf>
    <xf numFmtId="0" fontId="168" fillId="29" borderId="12" xfId="0" applyFont="1" applyFill="1" applyBorder="1" applyAlignment="1">
      <alignment horizontal="center" vertical="center"/>
    </xf>
    <xf numFmtId="0" fontId="61" fillId="0" borderId="0" xfId="0" applyFont="1" applyAlignment="1">
      <alignment horizontal="center" wrapText="1"/>
    </xf>
    <xf numFmtId="44" fontId="63" fillId="0" borderId="0" xfId="0" quotePrefix="1" applyNumberFormat="1" applyFont="1" applyAlignment="1">
      <alignment horizontal="center" wrapText="1"/>
    </xf>
    <xf numFmtId="0" fontId="63" fillId="0" borderId="0" xfId="0" applyFont="1" applyAlignment="1">
      <alignment horizontal="center" wrapText="1"/>
    </xf>
    <xf numFmtId="0" fontId="169" fillId="0" borderId="12" xfId="0" applyFont="1" applyBorder="1" applyAlignment="1">
      <alignment horizontal="left" vertical="center"/>
    </xf>
    <xf numFmtId="0" fontId="62" fillId="0" borderId="12" xfId="0" applyFont="1" applyBorder="1" applyAlignment="1">
      <alignment horizontal="right" vertical="center" wrapText="1"/>
    </xf>
    <xf numFmtId="0" fontId="62" fillId="0" borderId="23" xfId="0" applyFont="1" applyBorder="1" applyAlignment="1">
      <alignment horizontal="right" vertical="center"/>
    </xf>
    <xf numFmtId="0" fontId="70" fillId="0" borderId="0" xfId="0" applyFont="1" applyAlignment="1">
      <alignment horizontal="center" vertical="center"/>
    </xf>
    <xf numFmtId="0" fontId="63" fillId="0" borderId="36" xfId="0" applyFont="1" applyBorder="1" applyAlignment="1">
      <alignment horizontal="center" wrapText="1"/>
    </xf>
    <xf numFmtId="0" fontId="61" fillId="30" borderId="12" xfId="0" applyFont="1" applyFill="1" applyBorder="1" applyAlignment="1">
      <alignment horizontal="left" vertical="top" wrapText="1" shrinkToFit="1"/>
    </xf>
    <xf numFmtId="0" fontId="64" fillId="0" borderId="44" xfId="0" applyFont="1" applyBorder="1" applyAlignment="1">
      <alignment horizontal="right" vertical="center"/>
    </xf>
    <xf numFmtId="0" fontId="64" fillId="0" borderId="0" xfId="0" applyFont="1" applyAlignment="1">
      <alignment horizontal="right" vertical="center"/>
    </xf>
    <xf numFmtId="44" fontId="12" fillId="26" borderId="0" xfId="0" applyNumberFormat="1" applyFont="1" applyFill="1" applyAlignment="1" applyProtection="1">
      <alignment vertical="center" shrinkToFit="1"/>
      <protection locked="0"/>
    </xf>
    <xf numFmtId="44" fontId="63" fillId="0" borderId="45" xfId="0" quotePrefix="1" applyNumberFormat="1" applyFont="1" applyBorder="1" applyAlignment="1">
      <alignment horizontal="center" wrapText="1"/>
    </xf>
    <xf numFmtId="44" fontId="63" fillId="0" borderId="36" xfId="0" quotePrefix="1" applyNumberFormat="1" applyFont="1" applyBorder="1" applyAlignment="1">
      <alignment horizontal="center" wrapText="1"/>
    </xf>
    <xf numFmtId="44" fontId="63" fillId="0" borderId="47" xfId="0" quotePrefix="1" applyNumberFormat="1" applyFont="1" applyBorder="1" applyAlignment="1">
      <alignment horizontal="center" wrapText="1"/>
    </xf>
    <xf numFmtId="0" fontId="173" fillId="30" borderId="42" xfId="0" applyFont="1" applyFill="1" applyBorder="1" applyAlignment="1">
      <alignment horizontal="left" vertical="center" wrapText="1"/>
    </xf>
    <xf numFmtId="0" fontId="173" fillId="30" borderId="35" xfId="0" applyFont="1" applyFill="1" applyBorder="1" applyAlignment="1">
      <alignment horizontal="left" vertical="center" wrapText="1"/>
    </xf>
    <xf numFmtId="0" fontId="173" fillId="30" borderId="46" xfId="0" applyFont="1" applyFill="1" applyBorder="1" applyAlignment="1">
      <alignment horizontal="left" vertical="center" wrapText="1"/>
    </xf>
    <xf numFmtId="0" fontId="173" fillId="30" borderId="36" xfId="0" applyFont="1" applyFill="1" applyBorder="1" applyAlignment="1">
      <alignment horizontal="left" vertical="center" wrapText="1"/>
    </xf>
    <xf numFmtId="44" fontId="141" fillId="30" borderId="38" xfId="0" applyNumberFormat="1" applyFont="1" applyFill="1" applyBorder="1" applyAlignment="1">
      <alignment horizontal="center" vertical="center" wrapText="1"/>
    </xf>
    <xf numFmtId="44" fontId="141" fillId="30" borderId="15" xfId="0" applyNumberFormat="1" applyFont="1" applyFill="1" applyBorder="1" applyAlignment="1">
      <alignment horizontal="center" vertical="center" wrapText="1"/>
    </xf>
    <xf numFmtId="0" fontId="11" fillId="0" borderId="12" xfId="0" applyFont="1" applyBorder="1" applyAlignment="1">
      <alignment horizontal="center" vertical="center"/>
    </xf>
    <xf numFmtId="0" fontId="62" fillId="0" borderId="15" xfId="0" applyFont="1" applyBorder="1" applyAlignment="1">
      <alignment horizontal="right" vertical="center" wrapText="1"/>
    </xf>
    <xf numFmtId="0" fontId="62" fillId="0" borderId="46" xfId="0" applyFont="1" applyBorder="1" applyAlignment="1">
      <alignment horizontal="right" vertical="center"/>
    </xf>
    <xf numFmtId="0" fontId="60" fillId="30" borderId="38" xfId="0" applyFont="1" applyFill="1" applyBorder="1" applyAlignment="1">
      <alignment horizontal="right" vertical="center"/>
    </xf>
    <xf numFmtId="0" fontId="60" fillId="30" borderId="12" xfId="0" applyFont="1" applyFill="1" applyBorder="1" applyAlignment="1">
      <alignment horizontal="right" vertical="center"/>
    </xf>
    <xf numFmtId="0" fontId="63" fillId="33" borderId="23" xfId="0" applyFont="1" applyFill="1" applyBorder="1" applyAlignment="1">
      <alignment horizontal="right" vertical="center" wrapText="1"/>
    </xf>
    <xf numFmtId="0" fontId="63" fillId="33" borderId="19" xfId="0" applyFont="1" applyFill="1" applyBorder="1" applyAlignment="1">
      <alignment horizontal="right" vertical="center" wrapText="1"/>
    </xf>
    <xf numFmtId="0" fontId="67" fillId="0" borderId="0" xfId="0" applyFont="1" applyAlignment="1" applyProtection="1">
      <alignment horizontal="center" vertical="top"/>
      <protection locked="0"/>
    </xf>
    <xf numFmtId="0" fontId="163" fillId="31" borderId="0" xfId="0" applyFont="1" applyFill="1" applyAlignment="1" applyProtection="1">
      <alignment horizontal="center" vertical="center"/>
      <protection locked="0"/>
    </xf>
    <xf numFmtId="0" fontId="169" fillId="0" borderId="12" xfId="0" applyFont="1" applyBorder="1" applyAlignment="1">
      <alignment horizontal="left" vertical="top"/>
    </xf>
    <xf numFmtId="0" fontId="150" fillId="30" borderId="23" xfId="0" applyFont="1" applyFill="1" applyBorder="1" applyAlignment="1">
      <alignment horizontal="center" vertical="top" wrapText="1"/>
    </xf>
    <xf numFmtId="0" fontId="114" fillId="30" borderId="19" xfId="0" applyFont="1" applyFill="1" applyBorder="1" applyAlignment="1">
      <alignment horizontal="center" vertical="top"/>
    </xf>
    <xf numFmtId="0" fontId="114" fillId="30" borderId="21" xfId="0" applyFont="1" applyFill="1" applyBorder="1" applyAlignment="1">
      <alignment horizontal="center" vertical="top"/>
    </xf>
    <xf numFmtId="168" fontId="60" fillId="0" borderId="0" xfId="0" applyNumberFormat="1" applyFont="1" applyAlignment="1">
      <alignment horizontal="center" vertical="center" wrapText="1"/>
    </xf>
    <xf numFmtId="0" fontId="68" fillId="0" borderId="23" xfId="0" quotePrefix="1" applyFont="1" applyBorder="1" applyAlignment="1">
      <alignment horizontal="center"/>
    </xf>
    <xf numFmtId="0" fontId="68" fillId="0" borderId="21" xfId="0" applyFont="1" applyBorder="1" applyAlignment="1">
      <alignment horizontal="center"/>
    </xf>
    <xf numFmtId="0" fontId="12" fillId="0" borderId="0" xfId="0" applyFont="1" applyAlignment="1">
      <alignment vertical="center" wrapText="1"/>
    </xf>
    <xf numFmtId="0" fontId="61" fillId="0" borderId="0" xfId="0" applyFont="1" applyAlignment="1">
      <alignment vertical="center" wrapText="1"/>
    </xf>
    <xf numFmtId="0" fontId="60" fillId="0" borderId="0" xfId="0" applyFont="1" applyAlignment="1">
      <alignment horizontal="left" vertical="center" shrinkToFit="1"/>
    </xf>
    <xf numFmtId="0" fontId="67" fillId="32" borderId="0" xfId="0" applyFont="1" applyFill="1" applyAlignment="1">
      <alignment horizontal="left" vertical="center" shrinkToFit="1"/>
    </xf>
    <xf numFmtId="0" fontId="107" fillId="0" borderId="23" xfId="0" quotePrefix="1" applyFont="1" applyBorder="1" applyAlignment="1">
      <alignment horizontal="left" vertical="center" wrapText="1"/>
    </xf>
    <xf numFmtId="0" fontId="107" fillId="0" borderId="19" xfId="0" quotePrefix="1" applyFont="1" applyBorder="1" applyAlignment="1">
      <alignment horizontal="left" vertical="center" wrapText="1"/>
    </xf>
    <xf numFmtId="0" fontId="107" fillId="0" borderId="21" xfId="0" quotePrefix="1" applyFont="1" applyBorder="1" applyAlignment="1">
      <alignment horizontal="left" vertical="center" wrapText="1"/>
    </xf>
    <xf numFmtId="0" fontId="154" fillId="26" borderId="23" xfId="0" applyFont="1" applyFill="1" applyBorder="1" applyAlignment="1" applyProtection="1">
      <alignment horizontal="center" vertical="center"/>
      <protection locked="0"/>
    </xf>
    <xf numFmtId="0" fontId="154" fillId="26" borderId="19" xfId="0" applyFont="1" applyFill="1" applyBorder="1" applyAlignment="1" applyProtection="1">
      <alignment horizontal="center" vertical="center"/>
      <protection locked="0"/>
    </xf>
    <xf numFmtId="0" fontId="154" fillId="26" borderId="21" xfId="0" applyFont="1" applyFill="1" applyBorder="1" applyAlignment="1" applyProtection="1">
      <alignment horizontal="center" vertical="center"/>
      <protection locked="0"/>
    </xf>
    <xf numFmtId="0" fontId="62" fillId="0" borderId="0" xfId="0" applyFont="1" applyAlignment="1">
      <alignment horizontal="left" vertical="top" shrinkToFit="1"/>
    </xf>
    <xf numFmtId="0" fontId="12" fillId="0" borderId="0" xfId="0" applyFont="1" applyAlignment="1">
      <alignment horizontal="left" vertical="center"/>
    </xf>
    <xf numFmtId="0" fontId="11" fillId="0" borderId="12" xfId="0" applyFont="1" applyBorder="1" applyAlignment="1" applyProtection="1">
      <alignment horizontal="center" vertical="center" shrinkToFit="1"/>
      <protection locked="0"/>
    </xf>
    <xf numFmtId="0" fontId="62" fillId="0" borderId="0" xfId="0" applyFont="1" applyAlignment="1">
      <alignment horizontal="left" vertical="center" wrapText="1"/>
    </xf>
    <xf numFmtId="0" fontId="11" fillId="0" borderId="0" xfId="0" applyFont="1" applyAlignment="1">
      <alignment horizontal="left" vertical="top" wrapText="1" shrinkToFit="1"/>
    </xf>
    <xf numFmtId="0" fontId="11" fillId="0" borderId="0" xfId="0" applyFont="1" applyAlignment="1">
      <alignment horizontal="center" vertical="top" wrapText="1"/>
    </xf>
    <xf numFmtId="0" fontId="61" fillId="30" borderId="12" xfId="0" applyFont="1" applyFill="1" applyBorder="1" applyAlignment="1">
      <alignment horizontal="left" vertical="top"/>
    </xf>
    <xf numFmtId="0" fontId="11" fillId="34" borderId="12" xfId="0" applyFont="1" applyFill="1" applyBorder="1" applyAlignment="1">
      <alignment horizontal="center"/>
    </xf>
    <xf numFmtId="0" fontId="63" fillId="0" borderId="42" xfId="0" applyFont="1" applyBorder="1" applyAlignment="1">
      <alignment horizontal="left" vertical="center"/>
    </xf>
    <xf numFmtId="0" fontId="63" fillId="0" borderId="35" xfId="0" applyFont="1" applyBorder="1" applyAlignment="1">
      <alignment horizontal="left" vertical="center"/>
    </xf>
    <xf numFmtId="0" fontId="63" fillId="0" borderId="46" xfId="0" applyFont="1" applyBorder="1" applyAlignment="1">
      <alignment horizontal="left" vertical="center"/>
    </xf>
    <xf numFmtId="0" fontId="63" fillId="0" borderId="36" xfId="0" applyFont="1" applyBorder="1" applyAlignment="1">
      <alignment horizontal="left" vertical="center"/>
    </xf>
    <xf numFmtId="0" fontId="62" fillId="0" borderId="58" xfId="0" applyFont="1" applyBorder="1" applyAlignment="1">
      <alignment horizontal="right" vertical="center" wrapText="1"/>
    </xf>
    <xf numFmtId="0" fontId="62" fillId="0" borderId="55" xfId="0" applyFont="1" applyBorder="1" applyAlignment="1">
      <alignment horizontal="right" vertical="center"/>
    </xf>
    <xf numFmtId="0" fontId="12" fillId="37" borderId="44" xfId="0" applyFont="1" applyFill="1" applyBorder="1" applyAlignment="1">
      <alignment horizontal="center" vertical="center" wrapText="1"/>
    </xf>
    <xf numFmtId="0" fontId="12" fillId="37" borderId="46" xfId="0" applyFont="1" applyFill="1" applyBorder="1" applyAlignment="1">
      <alignment horizontal="center" vertical="center" wrapText="1"/>
    </xf>
    <xf numFmtId="0" fontId="11" fillId="0" borderId="12" xfId="0" applyFont="1" applyBorder="1" applyAlignment="1" applyProtection="1">
      <alignment vertical="top" shrinkToFit="1"/>
      <protection locked="0"/>
    </xf>
    <xf numFmtId="0" fontId="68" fillId="0" borderId="12" xfId="0" applyFont="1" applyBorder="1" applyAlignment="1">
      <alignment horizontal="center"/>
    </xf>
    <xf numFmtId="0" fontId="67" fillId="0" borderId="0" xfId="0" applyFont="1" applyAlignment="1">
      <alignment horizontal="left" vertical="center" shrinkToFit="1"/>
    </xf>
    <xf numFmtId="0" fontId="154" fillId="0" borderId="0" xfId="0" applyFont="1" applyAlignment="1" applyProtection="1">
      <alignment horizontal="center" vertical="center"/>
      <protection locked="0"/>
    </xf>
    <xf numFmtId="0" fontId="179" fillId="0" borderId="0" xfId="0" applyFont="1" applyAlignment="1">
      <alignment horizontal="center" vertical="top"/>
    </xf>
    <xf numFmtId="0" fontId="180" fillId="0" borderId="0" xfId="0" applyFont="1" applyAlignment="1">
      <alignment horizontal="center" vertical="top"/>
    </xf>
    <xf numFmtId="0" fontId="11" fillId="0" borderId="12" xfId="0" applyFont="1" applyBorder="1" applyAlignment="1" applyProtection="1">
      <alignment vertical="top"/>
      <protection locked="0"/>
    </xf>
    <xf numFmtId="0" fontId="60" fillId="30" borderId="12" xfId="0" applyFont="1" applyFill="1" applyBorder="1" applyAlignment="1">
      <alignment horizontal="left" vertical="top"/>
    </xf>
    <xf numFmtId="0" fontId="62" fillId="30" borderId="12" xfId="0" applyFont="1" applyFill="1" applyBorder="1" applyAlignment="1">
      <alignment horizontal="left" vertical="top"/>
    </xf>
    <xf numFmtId="0" fontId="111" fillId="0" borderId="0" xfId="0" applyFont="1" applyAlignment="1">
      <alignment horizontal="right" vertical="top"/>
    </xf>
    <xf numFmtId="0" fontId="62" fillId="0" borderId="0" xfId="0" applyFont="1" applyAlignment="1">
      <alignment vertical="top"/>
    </xf>
    <xf numFmtId="0" fontId="165" fillId="0" borderId="0" xfId="0" applyFont="1" applyAlignment="1">
      <alignment horizontal="right" vertical="top"/>
    </xf>
    <xf numFmtId="0" fontId="60" fillId="38" borderId="12" xfId="0" applyFont="1" applyFill="1" applyBorder="1" applyAlignment="1">
      <alignment horizontal="right" vertical="top"/>
    </xf>
    <xf numFmtId="0" fontId="60" fillId="38" borderId="23" xfId="0" applyFont="1" applyFill="1" applyBorder="1" applyAlignment="1">
      <alignment horizontal="right" vertical="top"/>
    </xf>
    <xf numFmtId="0" fontId="11" fillId="0" borderId="0" xfId="0" applyFont="1" applyAlignment="1">
      <alignment horizontal="left" vertical="top"/>
    </xf>
    <xf numFmtId="0" fontId="12" fillId="0" borderId="12" xfId="0" applyFont="1" applyBorder="1" applyAlignment="1">
      <alignment horizontal="center" vertical="top"/>
    </xf>
    <xf numFmtId="0" fontId="60" fillId="38" borderId="0" xfId="0" applyFont="1" applyFill="1" applyAlignment="1">
      <alignment horizontal="right" vertical="top"/>
    </xf>
    <xf numFmtId="0" fontId="60" fillId="0" borderId="0" xfId="0" applyFont="1" applyAlignment="1">
      <alignment horizontal="left" vertical="center"/>
    </xf>
    <xf numFmtId="0" fontId="182" fillId="30" borderId="12" xfId="0" applyFont="1" applyFill="1" applyBorder="1" applyAlignment="1">
      <alignment horizontal="center" vertical="top" wrapText="1"/>
    </xf>
    <xf numFmtId="0" fontId="182" fillId="30" borderId="12" xfId="0" applyFont="1" applyFill="1" applyBorder="1" applyAlignment="1">
      <alignment horizontal="center" vertical="top"/>
    </xf>
    <xf numFmtId="0" fontId="107" fillId="0" borderId="12" xfId="0" quotePrefix="1" applyFont="1" applyBorder="1" applyAlignment="1">
      <alignment horizontal="left" vertical="center" wrapText="1"/>
    </xf>
    <xf numFmtId="0" fontId="111" fillId="31" borderId="38" xfId="0" applyFont="1" applyFill="1" applyBorder="1" applyAlignment="1">
      <alignment horizontal="left"/>
    </xf>
    <xf numFmtId="0" fontId="11" fillId="0" borderId="0" xfId="0" applyFont="1"/>
    <xf numFmtId="0" fontId="60" fillId="44" borderId="0" xfId="0" applyFont="1" applyFill="1" applyAlignment="1">
      <alignment horizontal="right" vertical="top"/>
    </xf>
    <xf numFmtId="0" fontId="107" fillId="30" borderId="0" xfId="0" applyFont="1" applyFill="1" applyAlignment="1">
      <alignment horizontal="center" vertical="center"/>
    </xf>
    <xf numFmtId="0" fontId="151" fillId="0" borderId="0" xfId="0" applyFont="1" applyAlignment="1">
      <alignment horizontal="center" vertical="center" wrapText="1"/>
    </xf>
    <xf numFmtId="0" fontId="185" fillId="37" borderId="23" xfId="0" applyFont="1" applyFill="1" applyBorder="1" applyAlignment="1">
      <alignment horizontal="center" vertical="center"/>
    </xf>
    <xf numFmtId="0" fontId="185" fillId="37" borderId="19" xfId="0" applyFont="1" applyFill="1" applyBorder="1" applyAlignment="1">
      <alignment horizontal="center" vertical="center"/>
    </xf>
    <xf numFmtId="0" fontId="185" fillId="37" borderId="21" xfId="0" applyFont="1" applyFill="1" applyBorder="1" applyAlignment="1">
      <alignment horizontal="center" vertical="center"/>
    </xf>
    <xf numFmtId="0" fontId="107" fillId="31" borderId="42" xfId="0" applyFont="1" applyFill="1" applyBorder="1" applyAlignment="1">
      <alignment horizontal="center" vertical="center"/>
    </xf>
    <xf numFmtId="0" fontId="107" fillId="31" borderId="35" xfId="0" applyFont="1" applyFill="1" applyBorder="1" applyAlignment="1">
      <alignment horizontal="center" vertical="center"/>
    </xf>
    <xf numFmtId="0" fontId="107" fillId="31" borderId="43" xfId="0" applyFont="1" applyFill="1" applyBorder="1" applyAlignment="1">
      <alignment horizontal="center" vertical="center"/>
    </xf>
    <xf numFmtId="0" fontId="107" fillId="31" borderId="46" xfId="0" applyFont="1" applyFill="1" applyBorder="1" applyAlignment="1">
      <alignment horizontal="center" vertical="center"/>
    </xf>
    <xf numFmtId="0" fontId="107" fillId="31" borderId="36" xfId="0" applyFont="1" applyFill="1" applyBorder="1" applyAlignment="1">
      <alignment horizontal="center" vertical="center"/>
    </xf>
    <xf numFmtId="0" fontId="107" fillId="31" borderId="47" xfId="0" applyFont="1" applyFill="1" applyBorder="1" applyAlignment="1">
      <alignment horizontal="center" vertical="center"/>
    </xf>
    <xf numFmtId="0" fontId="111" fillId="0" borderId="0" xfId="0" applyFont="1" applyAlignment="1">
      <alignment horizontal="left" vertical="center" shrinkToFit="1"/>
    </xf>
    <xf numFmtId="0" fontId="112" fillId="0" borderId="0" xfId="0" applyFont="1" applyAlignment="1">
      <alignment horizontal="left" vertical="center" shrinkToFit="1"/>
    </xf>
    <xf numFmtId="0" fontId="63" fillId="0" borderId="23" xfId="0" applyFont="1" applyBorder="1" applyAlignment="1">
      <alignment horizontal="left" vertical="center" wrapText="1"/>
    </xf>
    <xf numFmtId="0" fontId="63" fillId="0" borderId="19" xfId="0" applyFont="1" applyBorder="1" applyAlignment="1">
      <alignment horizontal="left" vertical="center" wrapText="1"/>
    </xf>
    <xf numFmtId="0" fontId="63" fillId="0" borderId="21" xfId="0" applyFont="1" applyBorder="1" applyAlignment="1">
      <alignment horizontal="left" vertical="center" wrapText="1"/>
    </xf>
    <xf numFmtId="0" fontId="62" fillId="0" borderId="0" xfId="0" applyFont="1" applyAlignment="1">
      <alignment horizontal="left" vertical="center"/>
    </xf>
    <xf numFmtId="0" fontId="111" fillId="0" borderId="51" xfId="0" applyFont="1" applyBorder="1" applyAlignment="1">
      <alignment horizontal="center" vertical="center"/>
    </xf>
    <xf numFmtId="168" fontId="62" fillId="0" borderId="0" xfId="0" applyNumberFormat="1" applyFont="1" applyAlignment="1" applyProtection="1">
      <alignment horizontal="left" vertical="center" wrapText="1"/>
      <protection locked="0"/>
    </xf>
    <xf numFmtId="166" fontId="112" fillId="0" borderId="0" xfId="0" applyNumberFormat="1" applyFont="1" applyAlignment="1">
      <alignment horizontal="left" vertical="center"/>
    </xf>
    <xf numFmtId="0" fontId="112" fillId="0" borderId="0" xfId="0" applyFont="1" applyAlignment="1">
      <alignment horizontal="left" vertical="center"/>
    </xf>
    <xf numFmtId="0" fontId="62" fillId="0" borderId="23" xfId="0" applyFont="1" applyBorder="1" applyAlignment="1" applyProtection="1">
      <alignment horizontal="left" vertical="top" indent="1" shrinkToFit="1"/>
      <protection locked="0"/>
    </xf>
    <xf numFmtId="0" fontId="62" fillId="0" borderId="19" xfId="0" applyFont="1" applyBorder="1" applyAlignment="1" applyProtection="1">
      <alignment horizontal="left" vertical="top" indent="1" shrinkToFit="1"/>
      <protection locked="0"/>
    </xf>
    <xf numFmtId="0" fontId="62" fillId="0" borderId="21" xfId="0" applyFont="1" applyBorder="1" applyAlignment="1" applyProtection="1">
      <alignment horizontal="left" vertical="top" indent="1" shrinkToFit="1"/>
      <protection locked="0"/>
    </xf>
    <xf numFmtId="0" fontId="12" fillId="0" borderId="23" xfId="0" applyFont="1" applyBorder="1" applyAlignment="1">
      <alignment horizontal="center" vertical="top"/>
    </xf>
    <xf numFmtId="0" fontId="12" fillId="0" borderId="19" xfId="0" applyFont="1" applyBorder="1" applyAlignment="1">
      <alignment horizontal="center" vertical="top"/>
    </xf>
    <xf numFmtId="0" fontId="12" fillId="0" borderId="47" xfId="0" applyFont="1" applyBorder="1" applyAlignment="1">
      <alignment horizontal="center" vertical="top"/>
    </xf>
    <xf numFmtId="0" fontId="12" fillId="0" borderId="46" xfId="0" applyFont="1" applyBorder="1" applyAlignment="1">
      <alignment horizontal="center" vertical="top"/>
    </xf>
    <xf numFmtId="0" fontId="12" fillId="0" borderId="21" xfId="0" applyFont="1" applyBorder="1" applyAlignment="1">
      <alignment horizontal="center" vertical="top"/>
    </xf>
    <xf numFmtId="0" fontId="12" fillId="24" borderId="15" xfId="0" applyFont="1" applyFill="1" applyBorder="1" applyAlignment="1">
      <alignment horizontal="center" vertical="top"/>
    </xf>
    <xf numFmtId="0" fontId="12" fillId="24" borderId="16" xfId="0" applyFont="1" applyFill="1" applyBorder="1" applyAlignment="1">
      <alignment horizontal="center" vertical="top"/>
    </xf>
    <xf numFmtId="0" fontId="12" fillId="0" borderId="14" xfId="0" applyFont="1" applyBorder="1" applyAlignment="1">
      <alignment horizontal="right"/>
    </xf>
    <xf numFmtId="0" fontId="60" fillId="0" borderId="15" xfId="0" applyFont="1" applyBorder="1" applyAlignment="1">
      <alignment horizontal="right"/>
    </xf>
    <xf numFmtId="0" fontId="63" fillId="31" borderId="32" xfId="0" applyFont="1" applyFill="1" applyBorder="1" applyAlignment="1">
      <alignment horizontal="right" vertical="center"/>
    </xf>
    <xf numFmtId="0" fontId="63" fillId="31" borderId="33" xfId="0" applyFont="1" applyFill="1" applyBorder="1" applyAlignment="1">
      <alignment horizontal="right" vertical="center"/>
    </xf>
    <xf numFmtId="0" fontId="63" fillId="31" borderId="34" xfId="0" applyFont="1" applyFill="1" applyBorder="1" applyAlignment="1">
      <alignment horizontal="right" vertical="center"/>
    </xf>
    <xf numFmtId="0" fontId="62" fillId="0" borderId="38" xfId="0" applyFont="1" applyBorder="1" applyAlignment="1" applyProtection="1">
      <alignment horizontal="left" vertical="top" indent="1" shrinkToFit="1"/>
      <protection locked="0"/>
    </xf>
    <xf numFmtId="0" fontId="62" fillId="0" borderId="12" xfId="0" applyFont="1" applyBorder="1" applyAlignment="1" applyProtection="1">
      <alignment horizontal="left" vertical="top" indent="1" shrinkToFit="1"/>
      <protection locked="0"/>
    </xf>
    <xf numFmtId="0" fontId="6" fillId="42" borderId="37" xfId="0" applyFont="1" applyFill="1" applyBorder="1" applyAlignment="1">
      <alignment horizontal="center" vertical="top" wrapText="1"/>
    </xf>
    <xf numFmtId="0" fontId="6" fillId="42" borderId="26" xfId="0" applyFont="1" applyFill="1" applyBorder="1" applyAlignment="1">
      <alignment horizontal="center" vertical="top" wrapText="1"/>
    </xf>
    <xf numFmtId="0" fontId="6" fillId="42" borderId="28" xfId="0" applyFont="1" applyFill="1" applyBorder="1" applyAlignment="1">
      <alignment horizontal="center" vertical="top" wrapText="1"/>
    </xf>
    <xf numFmtId="0" fontId="6" fillId="42" borderId="27" xfId="0" applyFont="1" applyFill="1" applyBorder="1" applyAlignment="1">
      <alignment horizontal="center" vertical="top" wrapText="1"/>
    </xf>
    <xf numFmtId="0" fontId="6" fillId="42" borderId="29" xfId="0" applyFont="1" applyFill="1" applyBorder="1" applyAlignment="1">
      <alignment horizontal="center" vertical="top" wrapText="1"/>
    </xf>
    <xf numFmtId="0" fontId="6" fillId="42" borderId="31" xfId="0" applyFont="1" applyFill="1" applyBorder="1" applyAlignment="1">
      <alignment horizontal="center" vertical="top" wrapText="1"/>
    </xf>
    <xf numFmtId="0" fontId="188" fillId="0" borderId="30" xfId="0" applyFont="1" applyBorder="1" applyAlignment="1">
      <alignment horizontal="center"/>
    </xf>
    <xf numFmtId="0" fontId="179" fillId="31" borderId="28" xfId="0" applyFont="1" applyFill="1" applyBorder="1" applyAlignment="1">
      <alignment horizontal="center" vertical="center" wrapText="1"/>
    </xf>
    <xf numFmtId="0" fontId="179" fillId="31" borderId="0" xfId="0" applyFont="1" applyFill="1" applyAlignment="1">
      <alignment horizontal="center" vertical="center" wrapText="1"/>
    </xf>
    <xf numFmtId="0" fontId="197" fillId="31" borderId="28" xfId="0" applyFont="1" applyFill="1" applyBorder="1" applyAlignment="1">
      <alignment horizontal="center" vertical="center" wrapText="1"/>
    </xf>
    <xf numFmtId="0" fontId="197" fillId="31" borderId="0" xfId="0" applyFont="1" applyFill="1" applyAlignment="1">
      <alignment horizontal="center" vertical="center" wrapText="1"/>
    </xf>
    <xf numFmtId="0" fontId="119" fillId="0" borderId="0" xfId="0" applyFont="1" applyAlignment="1">
      <alignment horizontal="left" vertical="center" wrapText="1"/>
    </xf>
    <xf numFmtId="44" fontId="192" fillId="30" borderId="0" xfId="0" applyNumberFormat="1" applyFont="1" applyFill="1" applyAlignment="1">
      <alignment horizontal="center" vertical="center" wrapText="1"/>
    </xf>
    <xf numFmtId="44" fontId="192" fillId="30" borderId="0" xfId="0" applyNumberFormat="1" applyFont="1" applyFill="1" applyAlignment="1">
      <alignment horizontal="left" vertical="center" wrapText="1"/>
    </xf>
    <xf numFmtId="0" fontId="119" fillId="0" borderId="37" xfId="0" applyFont="1" applyBorder="1" applyAlignment="1" applyProtection="1">
      <alignment horizontal="left" vertical="top" wrapText="1" shrinkToFit="1"/>
      <protection locked="0"/>
    </xf>
    <xf numFmtId="0" fontId="119" fillId="0" borderId="25" xfId="0" applyFont="1" applyBorder="1" applyAlignment="1" applyProtection="1">
      <alignment horizontal="left" vertical="top" shrinkToFit="1"/>
      <protection locked="0"/>
    </xf>
    <xf numFmtId="0" fontId="119" fillId="0" borderId="26" xfId="0" applyFont="1" applyBorder="1" applyAlignment="1" applyProtection="1">
      <alignment horizontal="left" vertical="top" shrinkToFit="1"/>
      <protection locked="0"/>
    </xf>
    <xf numFmtId="0" fontId="119" fillId="0" borderId="28" xfId="0" applyFont="1" applyBorder="1" applyAlignment="1" applyProtection="1">
      <alignment horizontal="left" vertical="top" wrapText="1" shrinkToFit="1"/>
      <protection locked="0"/>
    </xf>
    <xf numFmtId="0" fontId="119" fillId="0" borderId="0" xfId="0" applyFont="1" applyAlignment="1" applyProtection="1">
      <alignment horizontal="left" vertical="top" shrinkToFit="1"/>
      <protection locked="0"/>
    </xf>
    <xf numFmtId="0" fontId="119" fillId="0" borderId="27" xfId="0" applyFont="1" applyBorder="1" applyAlignment="1" applyProtection="1">
      <alignment horizontal="left" vertical="top" shrinkToFit="1"/>
      <protection locked="0"/>
    </xf>
    <xf numFmtId="0" fontId="119" fillId="0" borderId="28" xfId="0" applyFont="1" applyBorder="1" applyAlignment="1" applyProtection="1">
      <alignment horizontal="left" vertical="top" shrinkToFit="1"/>
      <protection locked="0"/>
    </xf>
    <xf numFmtId="0" fontId="119" fillId="0" borderId="29" xfId="0" applyFont="1" applyBorder="1" applyAlignment="1" applyProtection="1">
      <alignment horizontal="left" vertical="top" shrinkToFit="1"/>
      <protection locked="0"/>
    </xf>
    <xf numFmtId="0" fontId="119" fillId="0" borderId="30" xfId="0" applyFont="1" applyBorder="1" applyAlignment="1" applyProtection="1">
      <alignment horizontal="left" vertical="top" shrinkToFit="1"/>
      <protection locked="0"/>
    </xf>
    <xf numFmtId="0" fontId="119" fillId="0" borderId="31" xfId="0" applyFont="1" applyBorder="1" applyAlignment="1" applyProtection="1">
      <alignment horizontal="left" vertical="top" shrinkToFit="1"/>
      <protection locked="0"/>
    </xf>
    <xf numFmtId="169" fontId="63" fillId="30" borderId="54" xfId="0" applyNumberFormat="1" applyFont="1" applyFill="1" applyBorder="1" applyAlignment="1">
      <alignment horizontal="left" vertical="center" shrinkToFit="1"/>
    </xf>
    <xf numFmtId="169" fontId="63" fillId="30" borderId="33" xfId="0" applyNumberFormat="1" applyFont="1" applyFill="1" applyBorder="1" applyAlignment="1">
      <alignment horizontal="left" vertical="center" shrinkToFit="1"/>
    </xf>
    <xf numFmtId="169" fontId="63" fillId="30" borderId="34" xfId="0" applyNumberFormat="1" applyFont="1" applyFill="1" applyBorder="1" applyAlignment="1">
      <alignment horizontal="left" vertical="center" shrinkToFit="1"/>
    </xf>
    <xf numFmtId="49" fontId="111" fillId="30" borderId="32" xfId="0" applyNumberFormat="1" applyFont="1" applyFill="1" applyBorder="1" applyAlignment="1">
      <alignment horizontal="left" vertical="center" wrapText="1" shrinkToFit="1"/>
    </xf>
    <xf numFmtId="49" fontId="111" fillId="30" borderId="33" xfId="0" applyNumberFormat="1" applyFont="1" applyFill="1" applyBorder="1" applyAlignment="1">
      <alignment horizontal="left" vertical="center" wrapText="1" shrinkToFit="1"/>
    </xf>
    <xf numFmtId="49" fontId="111" fillId="30" borderId="34" xfId="0" applyNumberFormat="1" applyFont="1" applyFill="1" applyBorder="1" applyAlignment="1">
      <alignment horizontal="left" vertical="center" wrapText="1" shrinkToFit="1"/>
    </xf>
    <xf numFmtId="169" fontId="111" fillId="30" borderId="32" xfId="0" applyNumberFormat="1" applyFont="1" applyFill="1" applyBorder="1" applyAlignment="1">
      <alignment horizontal="left" vertical="center" wrapText="1" shrinkToFit="1"/>
    </xf>
    <xf numFmtId="169" fontId="111" fillId="30" borderId="33" xfId="0" applyNumberFormat="1" applyFont="1" applyFill="1" applyBorder="1" applyAlignment="1">
      <alignment horizontal="left" vertical="center" wrapText="1" shrinkToFit="1"/>
    </xf>
    <xf numFmtId="169" fontId="111" fillId="30" borderId="34" xfId="0" applyNumberFormat="1" applyFont="1" applyFill="1" applyBorder="1" applyAlignment="1">
      <alignment horizontal="left" vertical="center" wrapText="1" shrinkToFit="1"/>
    </xf>
    <xf numFmtId="0" fontId="190" fillId="0" borderId="0" xfId="0" applyFont="1" applyAlignment="1">
      <alignment horizontal="center" vertical="center" wrapText="1"/>
    </xf>
    <xf numFmtId="0" fontId="63" fillId="30" borderId="37" xfId="0" applyFont="1" applyFill="1" applyBorder="1" applyAlignment="1">
      <alignment horizontal="center" vertical="center" wrapText="1"/>
    </xf>
    <xf numFmtId="0" fontId="60" fillId="30" borderId="25" xfId="0" applyFont="1" applyFill="1" applyBorder="1" applyAlignment="1">
      <alignment horizontal="center" vertical="center" wrapText="1"/>
    </xf>
    <xf numFmtId="0" fontId="60" fillId="30" borderId="26" xfId="0" applyFont="1" applyFill="1" applyBorder="1" applyAlignment="1">
      <alignment horizontal="center" vertical="center" wrapText="1"/>
    </xf>
    <xf numFmtId="0" fontId="60" fillId="30" borderId="52" xfId="0" applyFont="1" applyFill="1" applyBorder="1" applyAlignment="1">
      <alignment horizontal="center" vertical="center" wrapText="1"/>
    </xf>
    <xf numFmtId="0" fontId="60" fillId="30" borderId="36" xfId="0" applyFont="1" applyFill="1" applyBorder="1" applyAlignment="1">
      <alignment horizontal="center" vertical="center" wrapText="1"/>
    </xf>
    <xf numFmtId="0" fontId="60" fillId="30" borderId="41" xfId="0" applyFont="1" applyFill="1" applyBorder="1" applyAlignment="1">
      <alignment horizontal="center" vertical="center" wrapText="1"/>
    </xf>
    <xf numFmtId="0" fontId="147" fillId="46" borderId="28" xfId="0" applyFont="1" applyFill="1" applyBorder="1" applyAlignment="1">
      <alignment horizontal="center" vertical="center" wrapText="1"/>
    </xf>
    <xf numFmtId="0" fontId="147" fillId="46" borderId="45" xfId="0" applyFont="1" applyFill="1" applyBorder="1" applyAlignment="1">
      <alignment horizontal="center" vertical="center" wrapText="1"/>
    </xf>
    <xf numFmtId="44" fontId="107" fillId="0" borderId="44" xfId="0" applyNumberFormat="1" applyFont="1" applyBorder="1" applyAlignment="1" applyProtection="1">
      <alignment vertical="center" shrinkToFit="1"/>
      <protection locked="0"/>
    </xf>
    <xf numFmtId="44" fontId="107" fillId="0" borderId="27" xfId="0" applyNumberFormat="1" applyFont="1" applyBorder="1" applyAlignment="1" applyProtection="1">
      <alignment vertical="center" shrinkToFit="1"/>
      <protection locked="0"/>
    </xf>
    <xf numFmtId="0" fontId="67" fillId="0" borderId="18" xfId="0" applyFont="1" applyBorder="1" applyAlignment="1">
      <alignment horizontal="left" vertical="center" wrapText="1"/>
    </xf>
    <xf numFmtId="0" fontId="67" fillId="0" borderId="24" xfId="0" applyFont="1" applyBorder="1" applyAlignment="1">
      <alignment horizontal="left" vertical="center" wrapText="1"/>
    </xf>
    <xf numFmtId="0" fontId="67" fillId="0" borderId="20" xfId="0" applyFont="1" applyBorder="1" applyAlignment="1">
      <alignment horizontal="left" vertical="center" wrapText="1"/>
    </xf>
    <xf numFmtId="0" fontId="119" fillId="0" borderId="25" xfId="0" applyFont="1" applyBorder="1" applyAlignment="1" applyProtection="1">
      <alignment horizontal="left" vertical="top" wrapText="1" shrinkToFit="1"/>
      <protection locked="0"/>
    </xf>
    <xf numFmtId="0" fontId="119" fillId="0" borderId="26" xfId="0" applyFont="1" applyBorder="1" applyAlignment="1" applyProtection="1">
      <alignment horizontal="left" vertical="top" wrapText="1" shrinkToFit="1"/>
      <protection locked="0"/>
    </xf>
    <xf numFmtId="0" fontId="119" fillId="0" borderId="0" xfId="0" applyFont="1" applyAlignment="1" applyProtection="1">
      <alignment horizontal="left" vertical="top" wrapText="1" shrinkToFit="1"/>
      <protection locked="0"/>
    </xf>
    <xf numFmtId="0" fontId="119" fillId="0" borderId="27" xfId="0" applyFont="1" applyBorder="1" applyAlignment="1" applyProtection="1">
      <alignment horizontal="left" vertical="top" wrapText="1" shrinkToFit="1"/>
      <protection locked="0"/>
    </xf>
    <xf numFmtId="0" fontId="119" fillId="0" borderId="29" xfId="0" applyFont="1" applyBorder="1" applyAlignment="1" applyProtection="1">
      <alignment horizontal="left" vertical="top" wrapText="1" shrinkToFit="1"/>
      <protection locked="0"/>
    </xf>
    <xf numFmtId="0" fontId="119" fillId="0" borderId="30" xfId="0" applyFont="1" applyBorder="1" applyAlignment="1" applyProtection="1">
      <alignment horizontal="left" vertical="top" wrapText="1" shrinkToFit="1"/>
      <protection locked="0"/>
    </xf>
    <xf numFmtId="0" fontId="119" fillId="0" borderId="31" xfId="0" applyFont="1" applyBorder="1" applyAlignment="1" applyProtection="1">
      <alignment horizontal="left" vertical="top" wrapText="1" shrinkToFit="1"/>
      <protection locked="0"/>
    </xf>
    <xf numFmtId="0" fontId="195" fillId="0" borderId="32" xfId="0" applyFont="1" applyBorder="1" applyAlignment="1">
      <alignment horizontal="left" vertical="center" wrapText="1" shrinkToFit="1"/>
    </xf>
    <xf numFmtId="0" fontId="195" fillId="0" borderId="33" xfId="0" applyFont="1" applyBorder="1" applyAlignment="1">
      <alignment horizontal="left" vertical="center" wrapText="1" shrinkToFit="1"/>
    </xf>
    <xf numFmtId="0" fontId="195" fillId="0" borderId="34" xfId="0" applyFont="1" applyBorder="1" applyAlignment="1">
      <alignment horizontal="left" vertical="center" wrapText="1" shrinkToFit="1"/>
    </xf>
    <xf numFmtId="0" fontId="186" fillId="26" borderId="32" xfId="0" applyFont="1" applyFill="1" applyBorder="1" applyAlignment="1">
      <alignment horizontal="center" vertical="center" wrapText="1"/>
    </xf>
    <xf numFmtId="0" fontId="186" fillId="26" borderId="33" xfId="0" applyFont="1" applyFill="1" applyBorder="1" applyAlignment="1">
      <alignment horizontal="center" vertical="center" wrapText="1"/>
    </xf>
    <xf numFmtId="0" fontId="186" fillId="26" borderId="34" xfId="0" applyFont="1" applyFill="1" applyBorder="1" applyAlignment="1">
      <alignment horizontal="center" vertical="center" wrapText="1"/>
    </xf>
    <xf numFmtId="0" fontId="194" fillId="0" borderId="0" xfId="0" applyFont="1" applyAlignment="1">
      <alignment horizontal="center" wrapText="1"/>
    </xf>
    <xf numFmtId="0" fontId="188" fillId="0" borderId="0" xfId="0" applyFont="1" applyAlignment="1">
      <alignment horizontal="center" wrapText="1"/>
    </xf>
    <xf numFmtId="0" fontId="114" fillId="30" borderId="42" xfId="0" applyFont="1" applyFill="1" applyBorder="1" applyAlignment="1">
      <alignment horizontal="center" vertical="center" wrapText="1"/>
    </xf>
    <xf numFmtId="0" fontId="114" fillId="30" borderId="35" xfId="0" applyFont="1" applyFill="1" applyBorder="1" applyAlignment="1">
      <alignment horizontal="center" vertical="center" wrapText="1"/>
    </xf>
    <xf numFmtId="0" fontId="114" fillId="30" borderId="43" xfId="0" applyFont="1" applyFill="1" applyBorder="1" applyAlignment="1">
      <alignment horizontal="center" vertical="center" wrapText="1"/>
    </xf>
    <xf numFmtId="0" fontId="114" fillId="30" borderId="44" xfId="0" applyFont="1" applyFill="1" applyBorder="1" applyAlignment="1">
      <alignment horizontal="center" vertical="center" wrapText="1"/>
    </xf>
    <xf numFmtId="0" fontId="114" fillId="30" borderId="0" xfId="0" applyFont="1" applyFill="1" applyAlignment="1">
      <alignment horizontal="center" vertical="center" wrapText="1"/>
    </xf>
    <xf numFmtId="0" fontId="114" fillId="30" borderId="45" xfId="0" applyFont="1" applyFill="1" applyBorder="1" applyAlignment="1">
      <alignment horizontal="center" vertical="center" wrapText="1"/>
    </xf>
    <xf numFmtId="0" fontId="114" fillId="30" borderId="46" xfId="0" applyFont="1" applyFill="1" applyBorder="1" applyAlignment="1">
      <alignment horizontal="center" vertical="center" wrapText="1"/>
    </xf>
    <xf numFmtId="0" fontId="114" fillId="30" borderId="36" xfId="0" applyFont="1" applyFill="1" applyBorder="1" applyAlignment="1">
      <alignment horizontal="center" vertical="center" wrapText="1"/>
    </xf>
    <xf numFmtId="0" fontId="114" fillId="30" borderId="47" xfId="0" applyFont="1" applyFill="1" applyBorder="1" applyAlignment="1">
      <alignment horizontal="center" vertical="center" wrapText="1"/>
    </xf>
    <xf numFmtId="168" fontId="11" fillId="0" borderId="0" xfId="0" applyNumberFormat="1" applyFont="1" applyAlignment="1" applyProtection="1">
      <alignment horizontal="left" vertical="center" wrapText="1" indent="1"/>
      <protection locked="0"/>
    </xf>
    <xf numFmtId="0" fontId="11" fillId="0" borderId="0" xfId="0" applyFont="1" applyAlignment="1">
      <alignment horizontal="left" vertical="center" indent="1" shrinkToFit="1"/>
    </xf>
    <xf numFmtId="0" fontId="111" fillId="0" borderId="0" xfId="0" applyFont="1" applyAlignment="1">
      <alignment horizontal="left" vertical="center" indent="1" shrinkToFit="1"/>
    </xf>
    <xf numFmtId="0" fontId="62" fillId="0" borderId="23" xfId="0" applyFont="1" applyBorder="1" applyAlignment="1">
      <alignment horizontal="left" vertical="center" indent="1"/>
    </xf>
    <xf numFmtId="0" fontId="62" fillId="0" borderId="21" xfId="0" applyFont="1" applyBorder="1" applyAlignment="1">
      <alignment horizontal="left" vertical="center" indent="1"/>
    </xf>
    <xf numFmtId="166" fontId="11" fillId="0" borderId="0" xfId="0" applyNumberFormat="1" applyFont="1" applyAlignment="1">
      <alignment horizontal="left" vertical="center" indent="1"/>
    </xf>
    <xf numFmtId="0" fontId="11" fillId="0" borderId="0" xfId="0" applyFont="1" applyAlignment="1">
      <alignment horizontal="left" vertical="center" indent="1"/>
    </xf>
    <xf numFmtId="0" fontId="28" fillId="37" borderId="12" xfId="0" applyFont="1" applyFill="1" applyBorder="1" applyAlignment="1">
      <alignment horizontal="center" vertical="center" wrapText="1"/>
    </xf>
    <xf numFmtId="0" fontId="200" fillId="0" borderId="0" xfId="0" applyFont="1"/>
    <xf numFmtId="0" fontId="2" fillId="0" borderId="36" xfId="0" applyFont="1" applyBorder="1"/>
    <xf numFmtId="0" fontId="39" fillId="0" borderId="0" xfId="0" applyFont="1" applyAlignment="1">
      <alignment horizontal="center" vertical="center" wrapText="1"/>
    </xf>
    <xf numFmtId="0" fontId="9" fillId="0" borderId="12" xfId="0" applyFont="1" applyBorder="1" applyAlignment="1" applyProtection="1">
      <alignment horizontal="center" vertical="center"/>
      <protection locked="0"/>
    </xf>
    <xf numFmtId="170" fontId="9" fillId="0" borderId="12" xfId="0" applyNumberFormat="1" applyFont="1" applyBorder="1" applyAlignment="1" applyProtection="1">
      <alignment horizontal="center" vertical="center"/>
      <protection locked="0"/>
    </xf>
    <xf numFmtId="0" fontId="202" fillId="0" borderId="0" xfId="0" applyFont="1" applyAlignment="1">
      <alignment horizontal="right"/>
    </xf>
    <xf numFmtId="0" fontId="17" fillId="0" borderId="23" xfId="0" applyFont="1" applyBorder="1" applyAlignment="1" applyProtection="1">
      <alignment horizontal="left"/>
      <protection locked="0"/>
    </xf>
    <xf numFmtId="0" fontId="17" fillId="0" borderId="19" xfId="0" applyFont="1" applyBorder="1" applyAlignment="1" applyProtection="1">
      <alignment horizontal="left"/>
      <protection locked="0"/>
    </xf>
    <xf numFmtId="0" fontId="17" fillId="0" borderId="21" xfId="0" applyFont="1" applyBorder="1" applyAlignment="1" applyProtection="1">
      <alignment horizontal="left"/>
      <protection locked="0"/>
    </xf>
    <xf numFmtId="0" fontId="35" fillId="0" borderId="36" xfId="0" applyFont="1" applyBorder="1" applyAlignment="1">
      <alignment horizontal="left"/>
    </xf>
    <xf numFmtId="0" fontId="17" fillId="0" borderId="42"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17" fillId="0" borderId="43" xfId="0" applyFont="1" applyBorder="1" applyAlignment="1" applyProtection="1">
      <alignment horizontal="left" vertical="top" wrapText="1"/>
      <protection locked="0"/>
    </xf>
    <xf numFmtId="0" fontId="17" fillId="0" borderId="4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45" xfId="0" applyFont="1" applyBorder="1" applyAlignment="1" applyProtection="1">
      <alignment horizontal="left" vertical="top" wrapText="1"/>
      <protection locked="0"/>
    </xf>
    <xf numFmtId="0" fontId="17" fillId="0" borderId="46" xfId="0" applyFont="1" applyBorder="1" applyAlignment="1" applyProtection="1">
      <alignment horizontal="left" vertical="top" wrapText="1"/>
      <protection locked="0"/>
    </xf>
    <xf numFmtId="0" fontId="17" fillId="0" borderId="36" xfId="0" applyFont="1" applyBorder="1" applyAlignment="1" applyProtection="1">
      <alignment horizontal="left" vertical="top" wrapText="1"/>
      <protection locked="0"/>
    </xf>
    <xf numFmtId="0" fontId="17" fillId="0" borderId="47" xfId="0" applyFont="1" applyBorder="1" applyAlignment="1" applyProtection="1">
      <alignment horizontal="left" vertical="top" wrapText="1"/>
      <protection locked="0"/>
    </xf>
    <xf numFmtId="0" fontId="198" fillId="31" borderId="23" xfId="0" applyFont="1" applyFill="1" applyBorder="1" applyAlignment="1">
      <alignment horizontal="left" vertical="top"/>
    </xf>
    <xf numFmtId="0" fontId="198" fillId="31" borderId="19" xfId="0" applyFont="1" applyFill="1" applyBorder="1" applyAlignment="1">
      <alignment horizontal="left" vertical="top"/>
    </xf>
    <xf numFmtId="0" fontId="198" fillId="31" borderId="21" xfId="0" applyFont="1" applyFill="1" applyBorder="1" applyAlignment="1">
      <alignment horizontal="left" vertical="top"/>
    </xf>
    <xf numFmtId="0" fontId="199" fillId="45" borderId="23" xfId="0" applyFont="1" applyFill="1" applyBorder="1" applyAlignment="1">
      <alignment horizontal="center" vertical="top"/>
    </xf>
    <xf numFmtId="0" fontId="199" fillId="45" borderId="21" xfId="0" applyFont="1" applyFill="1" applyBorder="1" applyAlignment="1">
      <alignment horizontal="center" vertical="top"/>
    </xf>
    <xf numFmtId="0" fontId="198" fillId="31" borderId="23" xfId="0" applyFont="1" applyFill="1" applyBorder="1" applyAlignment="1">
      <alignment horizontal="left" vertical="top" wrapText="1"/>
    </xf>
    <xf numFmtId="0" fontId="198" fillId="31" borderId="19" xfId="0" applyFont="1" applyFill="1" applyBorder="1" applyAlignment="1">
      <alignment horizontal="left" vertical="top" wrapText="1"/>
    </xf>
    <xf numFmtId="0" fontId="200" fillId="0" borderId="44" xfId="0" applyFont="1" applyBorder="1" applyAlignment="1">
      <alignment horizontal="center" vertical="center"/>
    </xf>
    <xf numFmtId="0" fontId="200" fillId="0" borderId="0" xfId="0" applyFont="1" applyAlignment="1">
      <alignment horizontal="center" vertical="center"/>
    </xf>
    <xf numFmtId="0" fontId="201" fillId="0" borderId="37" xfId="0" applyFont="1" applyBorder="1" applyAlignment="1">
      <alignment horizontal="left" vertical="center" wrapText="1"/>
    </xf>
    <xf numFmtId="0" fontId="201" fillId="0" borderId="25" xfId="0" applyFont="1" applyBorder="1" applyAlignment="1">
      <alignment horizontal="left" vertical="center" wrapText="1"/>
    </xf>
    <xf numFmtId="0" fontId="201" fillId="0" borderId="26" xfId="0" applyFont="1" applyBorder="1" applyAlignment="1">
      <alignment horizontal="left" vertical="center" wrapText="1"/>
    </xf>
    <xf numFmtId="0" fontId="201" fillId="0" borderId="28" xfId="0" applyFont="1" applyBorder="1" applyAlignment="1">
      <alignment horizontal="left" vertical="center" wrapText="1"/>
    </xf>
    <xf numFmtId="0" fontId="201" fillId="0" borderId="0" xfId="0" applyFont="1" applyAlignment="1">
      <alignment horizontal="left" vertical="center" wrapText="1"/>
    </xf>
    <xf numFmtId="0" fontId="201" fillId="0" borderId="27" xfId="0" applyFont="1" applyBorder="1" applyAlignment="1">
      <alignment horizontal="left" vertical="center" wrapText="1"/>
    </xf>
    <xf numFmtId="0" fontId="201" fillId="0" borderId="29" xfId="0" applyFont="1" applyBorder="1" applyAlignment="1">
      <alignment horizontal="left" vertical="center" wrapText="1"/>
    </xf>
    <xf numFmtId="0" fontId="201" fillId="0" borderId="30" xfId="0" applyFont="1" applyBorder="1" applyAlignment="1">
      <alignment horizontal="left" vertical="center" wrapText="1"/>
    </xf>
    <xf numFmtId="0" fontId="201" fillId="0" borderId="31" xfId="0" applyFont="1" applyBorder="1" applyAlignment="1">
      <alignment horizontal="left" vertical="center" wrapText="1"/>
    </xf>
    <xf numFmtId="0" fontId="30" fillId="0" borderId="32"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4" xfId="0" applyFont="1" applyBorder="1" applyAlignment="1">
      <alignment horizontal="center" vertical="center" wrapText="1"/>
    </xf>
    <xf numFmtId="0" fontId="34" fillId="0" borderId="0" xfId="0" applyFont="1" applyAlignment="1">
      <alignment horizontal="center"/>
    </xf>
    <xf numFmtId="0" fontId="28" fillId="0" borderId="0" xfId="0" applyFont="1" applyAlignment="1">
      <alignment horizontal="center" vertical="center"/>
    </xf>
    <xf numFmtId="0" fontId="28" fillId="0" borderId="32" xfId="0" applyFont="1" applyBorder="1" applyAlignment="1">
      <alignment horizontal="left" vertical="center" indent="1"/>
    </xf>
    <xf numFmtId="0" fontId="28" fillId="0" borderId="34" xfId="0" applyFont="1" applyBorder="1" applyAlignment="1">
      <alignment horizontal="left" vertical="center" indent="1"/>
    </xf>
    <xf numFmtId="168" fontId="15" fillId="0" borderId="32" xfId="0" applyNumberFormat="1" applyFont="1" applyBorder="1" applyAlignment="1">
      <alignment horizontal="left" vertical="center" shrinkToFit="1"/>
    </xf>
    <xf numFmtId="168" fontId="15" fillId="0" borderId="34" xfId="0" applyNumberFormat="1" applyFont="1" applyBorder="1" applyAlignment="1">
      <alignment horizontal="left" vertical="center" shrinkToFit="1"/>
    </xf>
    <xf numFmtId="0" fontId="4" fillId="0" borderId="37"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9" fillId="0" borderId="0" xfId="0" applyFont="1" applyAlignment="1">
      <alignment horizontal="center" vertical="center"/>
    </xf>
    <xf numFmtId="49" fontId="4" fillId="0" borderId="32" xfId="0" applyNumberFormat="1" applyFont="1" applyBorder="1" applyAlignment="1">
      <alignment horizontal="left" vertical="center"/>
    </xf>
    <xf numFmtId="49" fontId="4" fillId="0" borderId="34" xfId="0" applyNumberFormat="1" applyFont="1" applyBorder="1" applyAlignment="1">
      <alignment horizontal="left" vertical="center"/>
    </xf>
    <xf numFmtId="0" fontId="28" fillId="0" borderId="37" xfId="0" applyFont="1" applyBorder="1" applyAlignment="1">
      <alignment horizontal="left" vertical="center" wrapText="1" indent="1"/>
    </xf>
    <xf numFmtId="0" fontId="28" fillId="0" borderId="26" xfId="0" applyFont="1" applyBorder="1" applyAlignment="1">
      <alignment horizontal="left" vertical="center" wrapText="1" indent="1"/>
    </xf>
    <xf numFmtId="0" fontId="28" fillId="0" borderId="29" xfId="0" applyFont="1" applyBorder="1" applyAlignment="1">
      <alignment horizontal="left" vertical="center" wrapText="1" indent="1"/>
    </xf>
    <xf numFmtId="0" fontId="28" fillId="0" borderId="31" xfId="0" applyFont="1" applyBorder="1" applyAlignment="1">
      <alignment horizontal="left" vertical="center" wrapText="1" indent="1"/>
    </xf>
    <xf numFmtId="0" fontId="2" fillId="0" borderId="37"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30" fillId="0" borderId="32" xfId="0" applyFont="1" applyBorder="1" applyAlignment="1">
      <alignment horizontal="left" vertical="center" wrapText="1"/>
    </xf>
    <xf numFmtId="0" fontId="30" fillId="0" borderId="33" xfId="0" applyFont="1" applyBorder="1" applyAlignment="1">
      <alignment horizontal="left" vertical="center" wrapText="1"/>
    </xf>
    <xf numFmtId="0" fontId="30" fillId="0" borderId="34" xfId="0" applyFont="1" applyBorder="1" applyAlignment="1">
      <alignment horizontal="left" vertical="center" wrapText="1"/>
    </xf>
    <xf numFmtId="0" fontId="4" fillId="0" borderId="32" xfId="0" quotePrefix="1" applyFont="1" applyBorder="1" applyAlignment="1">
      <alignment horizontal="left"/>
    </xf>
    <xf numFmtId="0" fontId="4" fillId="0" borderId="34" xfId="0" quotePrefix="1" applyFont="1" applyBorder="1" applyAlignment="1">
      <alignment horizontal="left"/>
    </xf>
    <xf numFmtId="0" fontId="28" fillId="0" borderId="32" xfId="0" applyFont="1" applyBorder="1" applyAlignment="1">
      <alignment horizontal="left" indent="1"/>
    </xf>
    <xf numFmtId="0" fontId="28" fillId="0" borderId="33" xfId="0" applyFont="1" applyBorder="1" applyAlignment="1">
      <alignment horizontal="left" indent="1"/>
    </xf>
    <xf numFmtId="0" fontId="14" fillId="0" borderId="42" xfId="0" applyFont="1" applyBorder="1" applyAlignment="1">
      <alignment horizontal="center"/>
    </xf>
    <xf numFmtId="0" fontId="14" fillId="0" borderId="35" xfId="0" applyFont="1" applyBorder="1" applyAlignment="1">
      <alignment horizontal="center"/>
    </xf>
    <xf numFmtId="0" fontId="14" fillId="0" borderId="43" xfId="0" applyFont="1" applyBorder="1" applyAlignment="1">
      <alignment horizontal="center"/>
    </xf>
    <xf numFmtId="0" fontId="30" fillId="0" borderId="0" xfId="0" applyFont="1" applyAlignment="1">
      <alignment horizontal="left" wrapText="1"/>
    </xf>
    <xf numFmtId="0" fontId="30" fillId="0" borderId="0" xfId="0" applyFont="1" applyAlignment="1">
      <alignment horizontal="right" wrapText="1"/>
    </xf>
    <xf numFmtId="0" fontId="28" fillId="0" borderId="32" xfId="0" applyFont="1" applyBorder="1" applyAlignment="1">
      <alignment horizontal="left" vertical="center" wrapText="1" indent="1"/>
    </xf>
    <xf numFmtId="0" fontId="28" fillId="0" borderId="34" xfId="0" applyFont="1" applyBorder="1" applyAlignment="1">
      <alignment horizontal="left" vertical="center" wrapText="1" indent="1"/>
    </xf>
    <xf numFmtId="0" fontId="30" fillId="0" borderId="0" xfId="0" applyFont="1" applyAlignment="1">
      <alignment horizontal="center" wrapText="1"/>
    </xf>
    <xf numFmtId="0" fontId="32" fillId="24" borderId="23" xfId="0" applyFont="1" applyFill="1" applyBorder="1" applyAlignment="1">
      <alignment horizontal="center"/>
    </xf>
    <xf numFmtId="0" fontId="32" fillId="24" borderId="19" xfId="0" applyFont="1" applyFill="1" applyBorder="1" applyAlignment="1">
      <alignment horizontal="center"/>
    </xf>
    <xf numFmtId="0" fontId="32" fillId="24" borderId="21" xfId="0" applyFont="1" applyFill="1" applyBorder="1" applyAlignment="1">
      <alignment horizontal="center"/>
    </xf>
    <xf numFmtId="168" fontId="35" fillId="0" borderId="12" xfId="0" applyNumberFormat="1" applyFont="1" applyBorder="1" applyAlignment="1">
      <alignment horizontal="center" wrapText="1"/>
    </xf>
    <xf numFmtId="0" fontId="28" fillId="0" borderId="28" xfId="0" applyFont="1" applyBorder="1" applyAlignment="1">
      <alignment horizontal="left" vertical="center" wrapText="1" indent="1"/>
    </xf>
    <xf numFmtId="0" fontId="28" fillId="0" borderId="27" xfId="0" applyFont="1" applyBorder="1" applyAlignment="1">
      <alignment horizontal="left" vertical="center" wrapText="1" indent="1"/>
    </xf>
    <xf numFmtId="0" fontId="10" fillId="0" borderId="32" xfId="0" applyFont="1" applyBorder="1" applyAlignment="1">
      <alignment horizontal="left" vertical="center" wrapText="1" indent="1"/>
    </xf>
    <xf numFmtId="0" fontId="10" fillId="0" borderId="34" xfId="0" applyFont="1" applyBorder="1" applyAlignment="1">
      <alignment horizontal="left" vertical="center" wrapText="1" indent="1"/>
    </xf>
    <xf numFmtId="0" fontId="28" fillId="37" borderId="32" xfId="0" applyFont="1" applyFill="1" applyBorder="1" applyAlignment="1">
      <alignment horizontal="left" vertical="center" wrapText="1" indent="1"/>
    </xf>
    <xf numFmtId="0" fontId="28" fillId="37" borderId="34" xfId="0" applyFont="1" applyFill="1" applyBorder="1" applyAlignment="1">
      <alignment horizontal="left" vertical="center" wrapText="1" indent="1"/>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14" fontId="4" fillId="37" borderId="32" xfId="0" applyNumberFormat="1" applyFont="1" applyFill="1" applyBorder="1" applyAlignment="1" applyProtection="1">
      <alignment horizontal="left" vertical="center"/>
      <protection locked="0"/>
    </xf>
    <xf numFmtId="0" fontId="4" fillId="37" borderId="33" xfId="0" applyFont="1" applyFill="1" applyBorder="1" applyAlignment="1" applyProtection="1">
      <alignment horizontal="left" vertical="center"/>
      <protection locked="0"/>
    </xf>
    <xf numFmtId="0" fontId="4" fillId="37" borderId="34" xfId="0" applyFont="1" applyFill="1" applyBorder="1" applyAlignment="1" applyProtection="1">
      <alignment horizontal="left" vertical="center"/>
      <protection locked="0"/>
    </xf>
    <xf numFmtId="0" fontId="28" fillId="0" borderId="44" xfId="0" applyFont="1" applyBorder="1" applyAlignment="1">
      <alignment horizontal="left" vertical="center" wrapText="1" indent="1"/>
    </xf>
    <xf numFmtId="0" fontId="28" fillId="0" borderId="57" xfId="0" applyFont="1" applyBorder="1" applyAlignment="1">
      <alignment horizontal="left" vertical="center" wrapText="1" indent="1"/>
    </xf>
    <xf numFmtId="0" fontId="28" fillId="0" borderId="34" xfId="0" applyFont="1" applyBorder="1" applyAlignment="1">
      <alignment horizontal="left" indent="1"/>
    </xf>
    <xf numFmtId="0" fontId="29" fillId="26" borderId="0" xfId="0" applyFont="1" applyFill="1" applyAlignment="1">
      <alignment horizontal="center" vertical="center" wrapText="1"/>
    </xf>
    <xf numFmtId="0" fontId="29" fillId="26" borderId="0" xfId="0" applyFont="1" applyFill="1" applyAlignment="1">
      <alignment horizontal="center" vertical="center"/>
    </xf>
    <xf numFmtId="0" fontId="58" fillId="0" borderId="0" xfId="0" applyFont="1" applyAlignment="1">
      <alignment horizontal="center" vertical="center" wrapText="1"/>
    </xf>
    <xf numFmtId="0" fontId="28" fillId="0" borderId="12" xfId="0" applyFont="1" applyBorder="1" applyAlignment="1">
      <alignment horizontal="left" vertical="center" wrapText="1"/>
    </xf>
    <xf numFmtId="0" fontId="20" fillId="0" borderId="12" xfId="0" applyFont="1" applyBorder="1" applyAlignment="1">
      <alignment horizontal="center" vertical="top"/>
    </xf>
    <xf numFmtId="0" fontId="19" fillId="0" borderId="12" xfId="0" applyFont="1" applyBorder="1" applyAlignment="1" applyProtection="1">
      <alignment horizontal="center" vertical="center"/>
      <protection locked="0"/>
    </xf>
    <xf numFmtId="170" fontId="19" fillId="0" borderId="12" xfId="0" applyNumberFormat="1" applyFont="1" applyBorder="1" applyAlignment="1" applyProtection="1">
      <alignment horizontal="center" vertical="center"/>
      <protection locked="0"/>
    </xf>
    <xf numFmtId="0" fontId="28" fillId="0" borderId="12" xfId="0" applyFont="1" applyBorder="1" applyAlignment="1">
      <alignment horizontal="left" vertical="center" wrapText="1" shrinkToFit="1"/>
    </xf>
    <xf numFmtId="0" fontId="20" fillId="0" borderId="12" xfId="0" applyFont="1" applyBorder="1" applyAlignment="1">
      <alignment horizontal="center" vertical="top" wrapText="1" shrinkToFit="1"/>
    </xf>
    <xf numFmtId="0" fontId="20" fillId="0" borderId="12" xfId="0" applyFont="1" applyBorder="1" applyAlignment="1">
      <alignment horizontal="center" vertical="top" wrapText="1"/>
    </xf>
    <xf numFmtId="0" fontId="28" fillId="27" borderId="12" xfId="0" applyFont="1" applyFill="1" applyBorder="1" applyAlignment="1">
      <alignment horizontal="center" vertical="center"/>
    </xf>
    <xf numFmtId="0" fontId="3" fillId="27" borderId="12" xfId="0" applyFont="1" applyFill="1" applyBorder="1" applyAlignment="1">
      <alignment horizontal="center" vertical="center"/>
    </xf>
    <xf numFmtId="0" fontId="3" fillId="27" borderId="12" xfId="0" applyFont="1" applyFill="1" applyBorder="1" applyAlignment="1">
      <alignment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rmal 2" xfId="44" xr:uid="{581FE597-A969-4B63-B222-AA12994981FA}"/>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43"/>
        </patternFill>
      </fill>
    </dxf>
    <dxf>
      <fill>
        <patternFill>
          <bgColor indexed="43"/>
        </patternFill>
      </fill>
    </dxf>
  </dxfs>
  <tableStyles count="0" defaultTableStyle="TableStyleMedium9" defaultPivotStyle="PivotStyleLight16"/>
  <colors>
    <mruColors>
      <color rgb="FFFFFFCC"/>
      <color rgb="FFFF7C8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71861</xdr:colOff>
      <xdr:row>2</xdr:row>
      <xdr:rowOff>157480</xdr:rowOff>
    </xdr:from>
    <xdr:to>
      <xdr:col>3</xdr:col>
      <xdr:colOff>167640</xdr:colOff>
      <xdr:row>6</xdr:row>
      <xdr:rowOff>320040</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1461" y="1082040"/>
          <a:ext cx="1314979" cy="1259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48</xdr:row>
      <xdr:rowOff>108585</xdr:rowOff>
    </xdr:from>
    <xdr:to>
      <xdr:col>2</xdr:col>
      <xdr:colOff>3611880</xdr:colOff>
      <xdr:row>67</xdr:row>
      <xdr:rowOff>41910</xdr:rowOff>
    </xdr:to>
    <xdr:pic>
      <xdr:nvPicPr>
        <xdr:cNvPr id="9293" name="Picture 11">
          <a:extLst>
            <a:ext uri="{FF2B5EF4-FFF2-40B4-BE49-F238E27FC236}">
              <a16:creationId xmlns:a16="http://schemas.microsoft.com/office/drawing/2014/main" id="{00000000-0008-0000-0800-00004D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3880" y="8124825"/>
          <a:ext cx="6621780" cy="3118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19050</xdr:colOff>
          <xdr:row>6</xdr:row>
          <xdr:rowOff>28575</xdr:rowOff>
        </xdr:from>
        <xdr:to>
          <xdr:col>2</xdr:col>
          <xdr:colOff>3600450</xdr:colOff>
          <xdr:row>28</xdr:row>
          <xdr:rowOff>19050</xdr:rowOff>
        </xdr:to>
        <xdr:sp macro="" textlink="">
          <xdr:nvSpPr>
            <xdr:cNvPr id="9225" name="Object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26</xdr:row>
          <xdr:rowOff>19050</xdr:rowOff>
        </xdr:from>
        <xdr:to>
          <xdr:col>2</xdr:col>
          <xdr:colOff>3495675</xdr:colOff>
          <xdr:row>49</xdr:row>
          <xdr:rowOff>85725</xdr:rowOff>
        </xdr:to>
        <xdr:sp macro="" textlink="">
          <xdr:nvSpPr>
            <xdr:cNvPr id="9226" name="Object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67</xdr:row>
          <xdr:rowOff>28575</xdr:rowOff>
        </xdr:from>
        <xdr:to>
          <xdr:col>2</xdr:col>
          <xdr:colOff>3533775</xdr:colOff>
          <xdr:row>92</xdr:row>
          <xdr:rowOff>123825</xdr:rowOff>
        </xdr:to>
        <xdr:sp macro="" textlink="">
          <xdr:nvSpPr>
            <xdr:cNvPr id="9228" name="Object 12" hidden="1">
              <a:extLst>
                <a:ext uri="{63B3BB69-23CF-44E3-9099-C40C66FF867C}">
                  <a14:compatExt spid="_x0000_s9228"/>
                </a:ext>
                <a:ext uri="{FF2B5EF4-FFF2-40B4-BE49-F238E27FC236}">
                  <a16:creationId xmlns:a16="http://schemas.microsoft.com/office/drawing/2014/main" id="{00000000-0008-0000-08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hyperlink" Target="https://www.dfa.ms.gov/travel" TargetMode="External"/><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mapquest.com/"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usm.edu/procurement/travelmileage.html" TargetMode="External"/><Relationship Id="rId1" Type="http://schemas.openxmlformats.org/officeDocument/2006/relationships/hyperlink" Target="https://www.mapquest.com/" TargetMode="External"/></Relationships>
</file>

<file path=xl/worksheets/_rels/sheet9.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3.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oleObject" Target="../embeddings/Microsoft_Word_97_-_2003_Document1.doc"/><Relationship Id="rId5" Type="http://schemas.openxmlformats.org/officeDocument/2006/relationships/image" Target="../media/image2.emf"/><Relationship Id="rId4" Type="http://schemas.openxmlformats.org/officeDocument/2006/relationships/oleObject" Target="../embeddings/Microsoft_Word_97_-_2003_Document.doc"/><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30BB7-1B4A-494C-AC94-0A17AE0DBBE5}">
  <sheetPr>
    <tabColor theme="5" tint="0.59999389629810485"/>
  </sheetPr>
  <dimension ref="A1:L211"/>
  <sheetViews>
    <sheetView workbookViewId="0">
      <selection activeCell="A5" sqref="A5"/>
    </sheetView>
  </sheetViews>
  <sheetFormatPr defaultColWidth="8.85546875" defaultRowHeight="15" x14ac:dyDescent="0.2"/>
  <cols>
    <col min="1" max="1" width="34.7109375" style="55" customWidth="1"/>
    <col min="2" max="2" width="33.28515625" style="45" customWidth="1"/>
    <col min="3" max="3" width="67.28515625" style="58" customWidth="1"/>
    <col min="4" max="4" width="56.28515625" style="57" customWidth="1"/>
    <col min="5" max="16384" width="8.85546875" style="45"/>
  </cols>
  <sheetData>
    <row r="1" spans="1:4" ht="36" x14ac:dyDescent="0.2">
      <c r="A1" s="432" t="s">
        <v>269</v>
      </c>
      <c r="B1" s="432"/>
      <c r="C1" s="432"/>
      <c r="D1" s="432"/>
    </row>
    <row r="3" spans="1:4" s="50" customFormat="1" ht="18.75" x14ac:dyDescent="0.3">
      <c r="A3" s="46" t="s">
        <v>270</v>
      </c>
      <c r="B3" s="47" t="s">
        <v>271</v>
      </c>
      <c r="C3" s="48" t="s">
        <v>272</v>
      </c>
      <c r="D3" s="49" t="s">
        <v>273</v>
      </c>
    </row>
    <row r="4" spans="1:4" x14ac:dyDescent="0.2">
      <c r="A4" s="51" t="s">
        <v>274</v>
      </c>
      <c r="B4" s="52"/>
      <c r="C4" s="53" t="s">
        <v>275</v>
      </c>
      <c r="D4" s="54"/>
    </row>
    <row r="5" spans="1:4" ht="45" x14ac:dyDescent="0.2">
      <c r="A5" s="55" t="s">
        <v>276</v>
      </c>
      <c r="B5" s="45" t="s">
        <v>37</v>
      </c>
      <c r="C5" s="56" t="s">
        <v>277</v>
      </c>
    </row>
    <row r="6" spans="1:4" x14ac:dyDescent="0.2">
      <c r="A6" s="55" t="s">
        <v>278</v>
      </c>
      <c r="B6" s="45" t="s">
        <v>279</v>
      </c>
      <c r="C6" s="58" t="s">
        <v>280</v>
      </c>
    </row>
    <row r="7" spans="1:4" ht="25.5" x14ac:dyDescent="0.2">
      <c r="A7" s="55" t="s">
        <v>281</v>
      </c>
      <c r="B7" s="59" t="s">
        <v>282</v>
      </c>
      <c r="C7" s="58" t="s">
        <v>283</v>
      </c>
    </row>
    <row r="8" spans="1:4" ht="78.75" x14ac:dyDescent="0.2">
      <c r="A8" s="60" t="s">
        <v>91</v>
      </c>
      <c r="B8" s="58" t="s">
        <v>284</v>
      </c>
      <c r="C8" s="58" t="s">
        <v>285</v>
      </c>
      <c r="D8" s="58" t="s">
        <v>286</v>
      </c>
    </row>
    <row r="9" spans="1:4" ht="78.75" x14ac:dyDescent="0.2">
      <c r="A9" s="61" t="s">
        <v>287</v>
      </c>
      <c r="B9" s="62" t="s">
        <v>288</v>
      </c>
      <c r="C9" s="62" t="s">
        <v>289</v>
      </c>
      <c r="D9" s="62" t="s">
        <v>290</v>
      </c>
    </row>
    <row r="10" spans="1:4" s="65" customFormat="1" ht="142.5" x14ac:dyDescent="0.2">
      <c r="A10" s="55" t="s">
        <v>184</v>
      </c>
      <c r="B10" s="63" t="s">
        <v>291</v>
      </c>
      <c r="C10" s="63" t="s">
        <v>292</v>
      </c>
      <c r="D10" s="64" t="s">
        <v>293</v>
      </c>
    </row>
    <row r="11" spans="1:4" s="67" customFormat="1" ht="139.15" customHeight="1" x14ac:dyDescent="0.2">
      <c r="A11" s="61" t="s">
        <v>294</v>
      </c>
      <c r="B11" s="62" t="s">
        <v>295</v>
      </c>
      <c r="C11" s="62" t="s">
        <v>292</v>
      </c>
      <c r="D11" s="66" t="s">
        <v>296</v>
      </c>
    </row>
    <row r="12" spans="1:4" s="67" customFormat="1" ht="79.150000000000006" customHeight="1" x14ac:dyDescent="0.2">
      <c r="A12" s="61" t="s">
        <v>297</v>
      </c>
      <c r="B12" s="62" t="s">
        <v>298</v>
      </c>
      <c r="C12" s="62" t="s">
        <v>299</v>
      </c>
      <c r="D12" s="66" t="s">
        <v>300</v>
      </c>
    </row>
    <row r="13" spans="1:4" ht="25.5" x14ac:dyDescent="0.2">
      <c r="A13" s="55" t="s">
        <v>301</v>
      </c>
      <c r="B13" s="59" t="s">
        <v>302</v>
      </c>
      <c r="C13" s="58" t="s">
        <v>303</v>
      </c>
    </row>
    <row r="14" spans="1:4" ht="25.5" x14ac:dyDescent="0.2">
      <c r="A14" s="55" t="s">
        <v>304</v>
      </c>
      <c r="B14" s="59" t="s">
        <v>305</v>
      </c>
      <c r="C14" s="58" t="s">
        <v>306</v>
      </c>
    </row>
    <row r="15" spans="1:4" ht="25.5" x14ac:dyDescent="0.2">
      <c r="A15" s="55" t="s">
        <v>94</v>
      </c>
      <c r="B15" s="59" t="s">
        <v>307</v>
      </c>
      <c r="C15" s="58" t="s">
        <v>308</v>
      </c>
    </row>
    <row r="16" spans="1:4" ht="38.25" x14ac:dyDescent="0.2">
      <c r="A16" s="55" t="s">
        <v>96</v>
      </c>
      <c r="B16" s="59" t="s">
        <v>309</v>
      </c>
      <c r="C16" s="58" t="s">
        <v>310</v>
      </c>
    </row>
    <row r="17" spans="1:6" ht="25.5" x14ac:dyDescent="0.2">
      <c r="A17" s="55" t="s">
        <v>141</v>
      </c>
      <c r="B17" s="59" t="s">
        <v>311</v>
      </c>
      <c r="C17" s="58" t="s">
        <v>312</v>
      </c>
    </row>
    <row r="18" spans="1:6" ht="25.5" x14ac:dyDescent="0.2">
      <c r="A18" s="55" t="s">
        <v>313</v>
      </c>
      <c r="B18" s="59" t="s">
        <v>314</v>
      </c>
      <c r="C18" s="58" t="s">
        <v>315</v>
      </c>
    </row>
    <row r="19" spans="1:6" ht="15.75" x14ac:dyDescent="0.2">
      <c r="A19" s="68" t="s">
        <v>281</v>
      </c>
      <c r="B19" s="52"/>
      <c r="C19" s="53"/>
      <c r="D19" s="54"/>
    </row>
    <row r="20" spans="1:6" ht="30" x14ac:dyDescent="0.2">
      <c r="A20" s="69" t="s">
        <v>316</v>
      </c>
      <c r="B20" s="433" t="s">
        <v>317</v>
      </c>
      <c r="C20" s="434"/>
      <c r="D20" s="70"/>
      <c r="E20" s="71"/>
      <c r="F20" s="71"/>
    </row>
    <row r="21" spans="1:6" ht="38.25" x14ac:dyDescent="0.2">
      <c r="A21" s="72" t="s">
        <v>318</v>
      </c>
      <c r="B21" s="59" t="s">
        <v>319</v>
      </c>
      <c r="C21" s="58" t="s">
        <v>320</v>
      </c>
    </row>
    <row r="22" spans="1:6" x14ac:dyDescent="0.2">
      <c r="A22" s="72" t="s">
        <v>318</v>
      </c>
      <c r="B22" s="59" t="s">
        <v>321</v>
      </c>
      <c r="C22" s="58" t="s">
        <v>322</v>
      </c>
    </row>
    <row r="23" spans="1:6" ht="51" x14ac:dyDescent="0.2">
      <c r="A23" s="72" t="s">
        <v>318</v>
      </c>
      <c r="B23" s="59" t="s">
        <v>323</v>
      </c>
      <c r="C23" s="58" t="s">
        <v>324</v>
      </c>
    </row>
    <row r="24" spans="1:6" ht="25.5" x14ac:dyDescent="0.2">
      <c r="A24" s="72" t="s">
        <v>318</v>
      </c>
      <c r="B24" s="59" t="s">
        <v>325</v>
      </c>
      <c r="C24" s="58" t="s">
        <v>326</v>
      </c>
    </row>
    <row r="25" spans="1:6" ht="25.5" x14ac:dyDescent="0.2">
      <c r="A25" s="72" t="s">
        <v>318</v>
      </c>
      <c r="B25" s="59" t="s">
        <v>327</v>
      </c>
      <c r="C25" s="58" t="s">
        <v>328</v>
      </c>
    </row>
    <row r="26" spans="1:6" x14ac:dyDescent="0.2">
      <c r="A26" s="72" t="s">
        <v>318</v>
      </c>
      <c r="B26" s="59" t="s">
        <v>329</v>
      </c>
      <c r="C26" s="58" t="s">
        <v>330</v>
      </c>
    </row>
    <row r="27" spans="1:6" ht="25.5" x14ac:dyDescent="0.2">
      <c r="A27" s="72" t="s">
        <v>318</v>
      </c>
      <c r="B27" s="59" t="s">
        <v>331</v>
      </c>
      <c r="C27" s="58" t="s">
        <v>332</v>
      </c>
    </row>
    <row r="28" spans="1:6" ht="25.5" x14ac:dyDescent="0.2">
      <c r="A28" s="72" t="s">
        <v>318</v>
      </c>
      <c r="B28" s="59" t="s">
        <v>333</v>
      </c>
      <c r="C28" s="58" t="s">
        <v>334</v>
      </c>
    </row>
    <row r="29" spans="1:6" ht="76.5" x14ac:dyDescent="0.2">
      <c r="A29" s="72" t="s">
        <v>318</v>
      </c>
      <c r="B29" s="59" t="s">
        <v>335</v>
      </c>
      <c r="C29" s="58" t="s">
        <v>336</v>
      </c>
    </row>
    <row r="30" spans="1:6" ht="25.5" x14ac:dyDescent="0.2">
      <c r="A30" s="72" t="s">
        <v>318</v>
      </c>
      <c r="B30" s="59" t="s">
        <v>337</v>
      </c>
      <c r="C30" s="58" t="s">
        <v>338</v>
      </c>
    </row>
    <row r="31" spans="1:6" ht="51" x14ac:dyDescent="0.2">
      <c r="A31" s="72" t="s">
        <v>318</v>
      </c>
      <c r="B31" s="59" t="s">
        <v>339</v>
      </c>
      <c r="C31" s="58" t="s">
        <v>340</v>
      </c>
    </row>
    <row r="32" spans="1:6" ht="38.25" x14ac:dyDescent="0.2">
      <c r="A32" s="72" t="s">
        <v>318</v>
      </c>
      <c r="B32" s="59" t="s">
        <v>341</v>
      </c>
      <c r="C32" s="58" t="s">
        <v>342</v>
      </c>
    </row>
    <row r="33" spans="1:4" ht="25.5" x14ac:dyDescent="0.2">
      <c r="A33" s="72" t="s">
        <v>318</v>
      </c>
      <c r="B33" s="59" t="s">
        <v>343</v>
      </c>
      <c r="C33" s="58" t="s">
        <v>344</v>
      </c>
    </row>
    <row r="34" spans="1:4" x14ac:dyDescent="0.2">
      <c r="A34" s="72" t="s">
        <v>318</v>
      </c>
      <c r="B34" s="59" t="s">
        <v>345</v>
      </c>
      <c r="C34" s="58" t="s">
        <v>346</v>
      </c>
    </row>
    <row r="35" spans="1:4" ht="25.5" x14ac:dyDescent="0.2">
      <c r="A35" s="72" t="s">
        <v>318</v>
      </c>
      <c r="B35" s="59" t="s">
        <v>347</v>
      </c>
      <c r="C35" s="58" t="s">
        <v>348</v>
      </c>
    </row>
    <row r="36" spans="1:4" ht="25.5" x14ac:dyDescent="0.2">
      <c r="A36" s="72" t="s">
        <v>318</v>
      </c>
      <c r="B36" s="59" t="s">
        <v>349</v>
      </c>
      <c r="C36" s="58" t="s">
        <v>350</v>
      </c>
    </row>
    <row r="37" spans="1:4" x14ac:dyDescent="0.2">
      <c r="A37" s="72" t="s">
        <v>318</v>
      </c>
      <c r="B37" s="59" t="s">
        <v>351</v>
      </c>
      <c r="C37" s="58" t="s">
        <v>352</v>
      </c>
    </row>
    <row r="38" spans="1:4" x14ac:dyDescent="0.2">
      <c r="A38" s="72" t="s">
        <v>318</v>
      </c>
      <c r="B38" s="59" t="s">
        <v>353</v>
      </c>
      <c r="C38" s="58" t="s">
        <v>354</v>
      </c>
    </row>
    <row r="39" spans="1:4" x14ac:dyDescent="0.2">
      <c r="A39" s="72" t="s">
        <v>318</v>
      </c>
      <c r="B39" s="59" t="s">
        <v>355</v>
      </c>
      <c r="C39" s="58" t="s">
        <v>356</v>
      </c>
    </row>
    <row r="40" spans="1:4" ht="102" x14ac:dyDescent="0.2">
      <c r="A40" s="72" t="s">
        <v>318</v>
      </c>
      <c r="B40" s="59" t="s">
        <v>357</v>
      </c>
      <c r="C40" s="58" t="s">
        <v>358</v>
      </c>
      <c r="D40" s="57" t="s">
        <v>359</v>
      </c>
    </row>
    <row r="41" spans="1:4" x14ac:dyDescent="0.2">
      <c r="A41" s="72" t="s">
        <v>318</v>
      </c>
      <c r="B41" s="59" t="s">
        <v>360</v>
      </c>
      <c r="C41" s="58" t="s">
        <v>361</v>
      </c>
    </row>
    <row r="42" spans="1:4" ht="51" x14ac:dyDescent="0.2">
      <c r="A42" s="72" t="s">
        <v>318</v>
      </c>
      <c r="B42" s="59" t="s">
        <v>362</v>
      </c>
      <c r="C42" s="58" t="s">
        <v>363</v>
      </c>
    </row>
    <row r="43" spans="1:4" s="74" customFormat="1" x14ac:dyDescent="0.2">
      <c r="A43" s="73"/>
      <c r="C43" s="75"/>
      <c r="D43" s="76"/>
    </row>
    <row r="44" spans="1:4" ht="108.75" x14ac:dyDescent="0.2">
      <c r="A44" s="51" t="s">
        <v>364</v>
      </c>
      <c r="B44" s="435" t="s">
        <v>365</v>
      </c>
      <c r="C44" s="435"/>
      <c r="D44" s="53" t="s">
        <v>366</v>
      </c>
    </row>
    <row r="45" spans="1:4" ht="82.15" customHeight="1" x14ac:dyDescent="0.2">
      <c r="A45" s="61" t="s">
        <v>287</v>
      </c>
      <c r="B45" s="62" t="s">
        <v>288</v>
      </c>
      <c r="C45" s="62" t="s">
        <v>367</v>
      </c>
      <c r="D45" s="62" t="s">
        <v>290</v>
      </c>
    </row>
    <row r="46" spans="1:4" ht="44.45" customHeight="1" x14ac:dyDescent="0.2">
      <c r="A46" s="61" t="s">
        <v>297</v>
      </c>
      <c r="B46" s="62" t="s">
        <v>368</v>
      </c>
      <c r="C46" s="62" t="s">
        <v>369</v>
      </c>
      <c r="D46" s="62" t="s">
        <v>370</v>
      </c>
    </row>
    <row r="47" spans="1:4" ht="25.5" x14ac:dyDescent="0.2">
      <c r="A47" s="60" t="s">
        <v>371</v>
      </c>
      <c r="B47" s="77" t="s">
        <v>372</v>
      </c>
      <c r="C47" s="58" t="s">
        <v>373</v>
      </c>
    </row>
    <row r="48" spans="1:4" ht="25.5" x14ac:dyDescent="0.2">
      <c r="A48" s="55" t="s">
        <v>374</v>
      </c>
      <c r="B48" s="77" t="s">
        <v>87</v>
      </c>
      <c r="C48" s="58" t="s">
        <v>375</v>
      </c>
    </row>
    <row r="49" spans="1:3" ht="25.5" x14ac:dyDescent="0.2">
      <c r="A49" s="55" t="s">
        <v>374</v>
      </c>
      <c r="B49" s="77" t="s">
        <v>376</v>
      </c>
      <c r="C49" s="58" t="s">
        <v>377</v>
      </c>
    </row>
    <row r="50" spans="1:3" x14ac:dyDescent="0.2">
      <c r="A50" s="55" t="s">
        <v>374</v>
      </c>
      <c r="B50" s="77" t="s">
        <v>82</v>
      </c>
      <c r="C50" s="58" t="s">
        <v>378</v>
      </c>
    </row>
    <row r="51" spans="1:3" x14ac:dyDescent="0.2">
      <c r="A51" s="55" t="s">
        <v>374</v>
      </c>
      <c r="B51" s="77" t="s">
        <v>379</v>
      </c>
      <c r="C51" s="58" t="s">
        <v>378</v>
      </c>
    </row>
    <row r="52" spans="1:3" x14ac:dyDescent="0.2">
      <c r="A52" s="55" t="s">
        <v>374</v>
      </c>
      <c r="B52" s="77" t="s">
        <v>380</v>
      </c>
      <c r="C52" s="58" t="s">
        <v>378</v>
      </c>
    </row>
    <row r="53" spans="1:3" x14ac:dyDescent="0.2">
      <c r="A53" s="55" t="s">
        <v>374</v>
      </c>
      <c r="B53" s="77" t="s">
        <v>381</v>
      </c>
      <c r="C53" s="58" t="s">
        <v>378</v>
      </c>
    </row>
    <row r="54" spans="1:3" x14ac:dyDescent="0.2">
      <c r="A54" s="55" t="s">
        <v>374</v>
      </c>
      <c r="B54" s="77" t="s">
        <v>382</v>
      </c>
      <c r="C54" s="58" t="s">
        <v>378</v>
      </c>
    </row>
    <row r="55" spans="1:3" x14ac:dyDescent="0.2">
      <c r="A55" s="55" t="s">
        <v>374</v>
      </c>
      <c r="B55" s="77" t="s">
        <v>68</v>
      </c>
      <c r="C55" s="58" t="s">
        <v>378</v>
      </c>
    </row>
    <row r="56" spans="1:3" x14ac:dyDescent="0.2">
      <c r="A56" s="55" t="s">
        <v>374</v>
      </c>
      <c r="B56" s="77" t="s">
        <v>383</v>
      </c>
      <c r="C56" s="58" t="s">
        <v>378</v>
      </c>
    </row>
    <row r="57" spans="1:3" x14ac:dyDescent="0.2">
      <c r="A57" s="55" t="s">
        <v>374</v>
      </c>
      <c r="B57" s="77" t="s">
        <v>384</v>
      </c>
      <c r="C57" s="58" t="s">
        <v>378</v>
      </c>
    </row>
    <row r="58" spans="1:3" x14ac:dyDescent="0.2">
      <c r="A58" s="55" t="s">
        <v>374</v>
      </c>
      <c r="B58" s="77" t="s">
        <v>385</v>
      </c>
      <c r="C58" s="58" t="s">
        <v>378</v>
      </c>
    </row>
    <row r="59" spans="1:3" x14ac:dyDescent="0.2">
      <c r="A59" s="55" t="s">
        <v>374</v>
      </c>
      <c r="B59" s="77" t="s">
        <v>386</v>
      </c>
      <c r="C59" s="58" t="s">
        <v>378</v>
      </c>
    </row>
    <row r="60" spans="1:3" ht="38.25" x14ac:dyDescent="0.2">
      <c r="A60" s="55" t="s">
        <v>374</v>
      </c>
      <c r="B60" s="77" t="s">
        <v>387</v>
      </c>
      <c r="C60" s="58" t="s">
        <v>388</v>
      </c>
    </row>
    <row r="61" spans="1:3" x14ac:dyDescent="0.2">
      <c r="A61" s="55" t="s">
        <v>374</v>
      </c>
      <c r="B61" s="77" t="s">
        <v>362</v>
      </c>
      <c r="C61" s="58" t="s">
        <v>378</v>
      </c>
    </row>
    <row r="62" spans="1:3" x14ac:dyDescent="0.2">
      <c r="A62" s="55" t="s">
        <v>374</v>
      </c>
      <c r="B62" s="77" t="s">
        <v>389</v>
      </c>
      <c r="C62" s="58" t="s">
        <v>378</v>
      </c>
    </row>
    <row r="63" spans="1:3" x14ac:dyDescent="0.2">
      <c r="A63" s="55" t="s">
        <v>374</v>
      </c>
      <c r="B63" s="77" t="s">
        <v>390</v>
      </c>
      <c r="C63" s="58" t="s">
        <v>378</v>
      </c>
    </row>
    <row r="64" spans="1:3" ht="30" x14ac:dyDescent="0.2">
      <c r="A64" s="55" t="s">
        <v>374</v>
      </c>
      <c r="B64" s="77" t="s">
        <v>391</v>
      </c>
      <c r="C64" s="58" t="s">
        <v>392</v>
      </c>
    </row>
    <row r="65" spans="1:9" ht="38.25" x14ac:dyDescent="0.2">
      <c r="A65" s="60" t="s">
        <v>393</v>
      </c>
      <c r="B65" s="59" t="s">
        <v>394</v>
      </c>
      <c r="C65" s="58" t="s">
        <v>395</v>
      </c>
      <c r="D65" s="78" t="s">
        <v>396</v>
      </c>
    </row>
    <row r="66" spans="1:9" ht="38.25" x14ac:dyDescent="0.2">
      <c r="A66" s="55" t="s">
        <v>374</v>
      </c>
      <c r="B66" s="59" t="s">
        <v>397</v>
      </c>
      <c r="C66" s="58" t="s">
        <v>398</v>
      </c>
      <c r="D66" s="78" t="s">
        <v>399</v>
      </c>
    </row>
    <row r="67" spans="1:9" ht="104.45" customHeight="1" x14ac:dyDescent="0.2">
      <c r="A67" s="55" t="s">
        <v>374</v>
      </c>
      <c r="B67" s="59" t="s">
        <v>400</v>
      </c>
      <c r="C67" s="58" t="s">
        <v>401</v>
      </c>
      <c r="D67" s="78" t="s">
        <v>402</v>
      </c>
    </row>
    <row r="68" spans="1:9" ht="105.6" customHeight="1" x14ac:dyDescent="0.2">
      <c r="A68" s="55" t="s">
        <v>374</v>
      </c>
      <c r="B68" s="59" t="s">
        <v>403</v>
      </c>
      <c r="C68" s="58" t="s">
        <v>404</v>
      </c>
      <c r="D68" s="78" t="s">
        <v>405</v>
      </c>
      <c r="E68" s="79"/>
      <c r="F68" s="79"/>
      <c r="G68" s="79"/>
      <c r="H68" s="79"/>
      <c r="I68" s="79"/>
    </row>
    <row r="69" spans="1:9" ht="45" x14ac:dyDescent="0.2">
      <c r="A69" s="55" t="s">
        <v>374</v>
      </c>
      <c r="B69" s="59" t="s">
        <v>406</v>
      </c>
      <c r="C69" s="58" t="s">
        <v>407</v>
      </c>
      <c r="D69" s="80" t="s">
        <v>408</v>
      </c>
      <c r="E69" s="79"/>
      <c r="F69" s="79"/>
      <c r="G69" s="79"/>
      <c r="H69" s="79"/>
      <c r="I69" s="79"/>
    </row>
    <row r="70" spans="1:9" ht="25.5" x14ac:dyDescent="0.2">
      <c r="A70" s="55" t="s">
        <v>374</v>
      </c>
      <c r="B70" s="59" t="s">
        <v>409</v>
      </c>
      <c r="C70" s="58" t="s">
        <v>410</v>
      </c>
      <c r="D70" s="57" t="s">
        <v>411</v>
      </c>
      <c r="E70" s="79"/>
      <c r="F70" s="79"/>
      <c r="G70" s="79"/>
      <c r="H70" s="79"/>
      <c r="I70" s="79"/>
    </row>
    <row r="71" spans="1:9" ht="30" x14ac:dyDescent="0.2">
      <c r="A71" s="55" t="s">
        <v>374</v>
      </c>
      <c r="B71" s="59" t="s">
        <v>412</v>
      </c>
      <c r="C71" s="58" t="s">
        <v>413</v>
      </c>
      <c r="D71" s="81" t="s">
        <v>414</v>
      </c>
      <c r="E71" s="79"/>
      <c r="F71" s="79"/>
      <c r="G71" s="79"/>
      <c r="H71" s="79"/>
      <c r="I71" s="79"/>
    </row>
    <row r="72" spans="1:9" ht="38.25" x14ac:dyDescent="0.2">
      <c r="A72" s="55" t="s">
        <v>374</v>
      </c>
      <c r="B72" s="59" t="s">
        <v>415</v>
      </c>
      <c r="C72" s="58" t="s">
        <v>416</v>
      </c>
      <c r="D72" s="57" t="s">
        <v>417</v>
      </c>
    </row>
    <row r="73" spans="1:9" ht="25.5" x14ac:dyDescent="0.2">
      <c r="A73" s="55" t="s">
        <v>374</v>
      </c>
      <c r="B73" s="59" t="s">
        <v>418</v>
      </c>
      <c r="C73" s="58" t="s">
        <v>419</v>
      </c>
    </row>
    <row r="74" spans="1:9" ht="38.25" x14ac:dyDescent="0.2">
      <c r="A74" s="55" t="s">
        <v>374</v>
      </c>
      <c r="B74" s="59" t="s">
        <v>420</v>
      </c>
      <c r="C74" s="58" t="s">
        <v>421</v>
      </c>
      <c r="D74" s="57" t="s">
        <v>422</v>
      </c>
    </row>
    <row r="75" spans="1:9" x14ac:dyDescent="0.2">
      <c r="A75" s="55" t="s">
        <v>374</v>
      </c>
      <c r="B75" s="59" t="s">
        <v>423</v>
      </c>
      <c r="C75" s="58" t="s">
        <v>424</v>
      </c>
    </row>
    <row r="76" spans="1:9" ht="30" x14ac:dyDescent="0.2">
      <c r="A76" s="82" t="s">
        <v>425</v>
      </c>
      <c r="B76" s="83" t="s">
        <v>426</v>
      </c>
      <c r="C76" s="84" t="s">
        <v>427</v>
      </c>
      <c r="D76" s="85" t="s">
        <v>428</v>
      </c>
    </row>
    <row r="77" spans="1:9" ht="30" x14ac:dyDescent="0.2">
      <c r="A77" s="86" t="s">
        <v>374</v>
      </c>
      <c r="B77" s="87" t="s">
        <v>429</v>
      </c>
      <c r="C77" s="88" t="s">
        <v>430</v>
      </c>
      <c r="D77" s="89" t="s">
        <v>431</v>
      </c>
    </row>
    <row r="78" spans="1:9" ht="25.5" x14ac:dyDescent="0.2">
      <c r="A78" s="55" t="s">
        <v>432</v>
      </c>
      <c r="B78" s="59" t="s">
        <v>433</v>
      </c>
      <c r="C78" s="58" t="s">
        <v>434</v>
      </c>
    </row>
    <row r="79" spans="1:9" x14ac:dyDescent="0.2">
      <c r="A79" s="55" t="s">
        <v>374</v>
      </c>
      <c r="B79" s="59" t="s">
        <v>435</v>
      </c>
      <c r="C79" s="58" t="s">
        <v>436</v>
      </c>
    </row>
    <row r="80" spans="1:9" x14ac:dyDescent="0.2">
      <c r="A80" s="55" t="s">
        <v>374</v>
      </c>
      <c r="B80" s="59" t="s">
        <v>435</v>
      </c>
      <c r="C80" s="58" t="s">
        <v>436</v>
      </c>
    </row>
    <row r="81" spans="1:4" ht="30" x14ac:dyDescent="0.2">
      <c r="A81" s="60" t="s">
        <v>437</v>
      </c>
      <c r="B81" s="59" t="s">
        <v>438</v>
      </c>
      <c r="C81" s="58" t="s">
        <v>439</v>
      </c>
      <c r="D81" s="90" t="s">
        <v>440</v>
      </c>
    </row>
    <row r="82" spans="1:4" ht="38.25" x14ac:dyDescent="0.2">
      <c r="A82" s="60" t="s">
        <v>441</v>
      </c>
      <c r="B82" s="59" t="s">
        <v>442</v>
      </c>
      <c r="C82" s="58" t="s">
        <v>443</v>
      </c>
      <c r="D82" s="57" t="s">
        <v>444</v>
      </c>
    </row>
    <row r="83" spans="1:4" ht="38.25" x14ac:dyDescent="0.2">
      <c r="A83" s="60" t="s">
        <v>445</v>
      </c>
      <c r="B83" s="59" t="s">
        <v>446</v>
      </c>
      <c r="C83" s="58" t="s">
        <v>447</v>
      </c>
      <c r="D83" s="57" t="s">
        <v>444</v>
      </c>
    </row>
    <row r="84" spans="1:4" ht="25.5" x14ac:dyDescent="0.2">
      <c r="A84" s="60" t="s">
        <v>448</v>
      </c>
      <c r="B84" s="59" t="s">
        <v>449</v>
      </c>
      <c r="C84" s="58" t="s">
        <v>450</v>
      </c>
      <c r="D84" s="57" t="s">
        <v>451</v>
      </c>
    </row>
    <row r="85" spans="1:4" ht="51" x14ac:dyDescent="0.2">
      <c r="A85" s="60" t="s">
        <v>452</v>
      </c>
      <c r="B85" s="59" t="s">
        <v>453</v>
      </c>
      <c r="C85" s="58" t="s">
        <v>454</v>
      </c>
    </row>
    <row r="86" spans="1:4" ht="38.25" x14ac:dyDescent="0.2">
      <c r="A86" s="60" t="s">
        <v>455</v>
      </c>
      <c r="B86" s="59" t="s">
        <v>456</v>
      </c>
      <c r="C86" s="58" t="s">
        <v>457</v>
      </c>
    </row>
    <row r="87" spans="1:4" ht="25.5" x14ac:dyDescent="0.2">
      <c r="A87" s="60" t="s">
        <v>458</v>
      </c>
      <c r="B87" s="59" t="s">
        <v>459</v>
      </c>
      <c r="C87" s="58" t="s">
        <v>460</v>
      </c>
      <c r="D87" s="57" t="s">
        <v>461</v>
      </c>
    </row>
    <row r="88" spans="1:4" ht="25.5" x14ac:dyDescent="0.2">
      <c r="A88" s="60" t="s">
        <v>462</v>
      </c>
      <c r="B88" s="59" t="s">
        <v>463</v>
      </c>
      <c r="C88" s="58" t="s">
        <v>464</v>
      </c>
      <c r="D88" s="57" t="s">
        <v>465</v>
      </c>
    </row>
    <row r="89" spans="1:4" ht="25.5" x14ac:dyDescent="0.2">
      <c r="A89" s="55" t="s">
        <v>466</v>
      </c>
      <c r="B89" s="59" t="s">
        <v>467</v>
      </c>
      <c r="C89" s="58" t="s">
        <v>468</v>
      </c>
    </row>
    <row r="90" spans="1:4" x14ac:dyDescent="0.2">
      <c r="B90" s="59"/>
    </row>
    <row r="91" spans="1:4" x14ac:dyDescent="0.2">
      <c r="A91" s="51" t="s">
        <v>469</v>
      </c>
      <c r="B91" s="52"/>
      <c r="C91" s="53"/>
      <c r="D91" s="54"/>
    </row>
    <row r="92" spans="1:4" ht="138" customHeight="1" x14ac:dyDescent="0.2">
      <c r="A92" s="55" t="s">
        <v>470</v>
      </c>
      <c r="B92" s="91" t="s">
        <v>471</v>
      </c>
      <c r="C92" s="436" t="s">
        <v>472</v>
      </c>
      <c r="D92" s="436"/>
    </row>
    <row r="93" spans="1:4" x14ac:dyDescent="0.2">
      <c r="A93" s="60" t="s">
        <v>473</v>
      </c>
      <c r="B93" s="59" t="s">
        <v>25</v>
      </c>
      <c r="C93" s="58" t="s">
        <v>474</v>
      </c>
    </row>
    <row r="94" spans="1:4" x14ac:dyDescent="0.2">
      <c r="A94" s="60" t="s">
        <v>374</v>
      </c>
      <c r="B94" s="59" t="s">
        <v>475</v>
      </c>
      <c r="C94" s="58" t="s">
        <v>378</v>
      </c>
    </row>
    <row r="95" spans="1:4" x14ac:dyDescent="0.2">
      <c r="A95" s="55" t="s">
        <v>374</v>
      </c>
      <c r="B95" s="59" t="s">
        <v>331</v>
      </c>
      <c r="C95" s="58" t="s">
        <v>378</v>
      </c>
    </row>
    <row r="96" spans="1:4" x14ac:dyDescent="0.2">
      <c r="A96" s="55" t="s">
        <v>374</v>
      </c>
      <c r="B96" s="59" t="s">
        <v>44</v>
      </c>
      <c r="C96" s="58" t="s">
        <v>378</v>
      </c>
    </row>
    <row r="97" spans="1:4" x14ac:dyDescent="0.2">
      <c r="A97" s="55" t="s">
        <v>374</v>
      </c>
      <c r="B97" s="59" t="s">
        <v>52</v>
      </c>
      <c r="C97" s="58" t="s">
        <v>378</v>
      </c>
    </row>
    <row r="98" spans="1:4" x14ac:dyDescent="0.2">
      <c r="A98" s="55" t="s">
        <v>374</v>
      </c>
      <c r="B98" s="59" t="s">
        <v>325</v>
      </c>
      <c r="C98" s="58" t="s">
        <v>378</v>
      </c>
    </row>
    <row r="99" spans="1:4" x14ac:dyDescent="0.2">
      <c r="A99" s="55" t="s">
        <v>374</v>
      </c>
      <c r="B99" s="59" t="s">
        <v>68</v>
      </c>
      <c r="C99" s="58" t="s">
        <v>378</v>
      </c>
    </row>
    <row r="100" spans="1:4" x14ac:dyDescent="0.2">
      <c r="A100" s="55" t="s">
        <v>374</v>
      </c>
      <c r="B100" s="58" t="s">
        <v>187</v>
      </c>
      <c r="C100" s="58" t="s">
        <v>476</v>
      </c>
    </row>
    <row r="101" spans="1:4" x14ac:dyDescent="0.2">
      <c r="A101" s="55" t="s">
        <v>374</v>
      </c>
      <c r="B101" s="58" t="s">
        <v>188</v>
      </c>
      <c r="C101" s="58" t="s">
        <v>378</v>
      </c>
    </row>
    <row r="102" spans="1:4" x14ac:dyDescent="0.2">
      <c r="A102" s="55" t="s">
        <v>374</v>
      </c>
      <c r="B102" s="58" t="s">
        <v>477</v>
      </c>
      <c r="C102" s="58" t="s">
        <v>378</v>
      </c>
    </row>
    <row r="103" spans="1:4" ht="25.5" x14ac:dyDescent="0.2">
      <c r="A103" s="60" t="s">
        <v>478</v>
      </c>
      <c r="B103" s="59" t="s">
        <v>438</v>
      </c>
      <c r="C103" s="58" t="s">
        <v>479</v>
      </c>
    </row>
    <row r="104" spans="1:4" ht="38.25" x14ac:dyDescent="0.2">
      <c r="A104" s="55" t="s">
        <v>374</v>
      </c>
      <c r="B104" s="59" t="s">
        <v>480</v>
      </c>
      <c r="C104" s="58" t="s">
        <v>481</v>
      </c>
    </row>
    <row r="105" spans="1:4" ht="45" x14ac:dyDescent="0.2">
      <c r="A105" s="51" t="s">
        <v>482</v>
      </c>
      <c r="B105" s="92"/>
      <c r="C105" s="93" t="s">
        <v>483</v>
      </c>
      <c r="D105" s="54"/>
    </row>
    <row r="106" spans="1:4" x14ac:dyDescent="0.2">
      <c r="A106" s="55" t="s">
        <v>484</v>
      </c>
      <c r="B106" s="77" t="s">
        <v>82</v>
      </c>
      <c r="C106" s="58" t="s">
        <v>378</v>
      </c>
    </row>
    <row r="107" spans="1:4" x14ac:dyDescent="0.2">
      <c r="A107" s="55" t="s">
        <v>374</v>
      </c>
      <c r="B107" s="77" t="s">
        <v>379</v>
      </c>
      <c r="C107" s="58" t="s">
        <v>378</v>
      </c>
    </row>
    <row r="108" spans="1:4" x14ac:dyDescent="0.2">
      <c r="A108" s="55" t="s">
        <v>374</v>
      </c>
      <c r="B108" s="77" t="s">
        <v>380</v>
      </c>
      <c r="C108" s="58" t="s">
        <v>378</v>
      </c>
    </row>
    <row r="109" spans="1:4" x14ac:dyDescent="0.2">
      <c r="A109" s="55" t="s">
        <v>374</v>
      </c>
      <c r="B109" s="77" t="s">
        <v>381</v>
      </c>
      <c r="C109" s="58" t="s">
        <v>378</v>
      </c>
    </row>
    <row r="110" spans="1:4" x14ac:dyDescent="0.2">
      <c r="A110" s="55" t="s">
        <v>374</v>
      </c>
      <c r="B110" s="77" t="s">
        <v>382</v>
      </c>
      <c r="C110" s="58" t="s">
        <v>378</v>
      </c>
    </row>
    <row r="111" spans="1:4" x14ac:dyDescent="0.2">
      <c r="A111" s="55" t="s">
        <v>374</v>
      </c>
      <c r="B111" s="77" t="s">
        <v>68</v>
      </c>
      <c r="C111" s="58" t="s">
        <v>378</v>
      </c>
    </row>
    <row r="112" spans="1:4" x14ac:dyDescent="0.2">
      <c r="A112" s="55" t="s">
        <v>374</v>
      </c>
      <c r="B112" s="77" t="s">
        <v>383</v>
      </c>
      <c r="C112" s="58" t="s">
        <v>378</v>
      </c>
    </row>
    <row r="113" spans="1:4" x14ac:dyDescent="0.2">
      <c r="A113" s="55" t="s">
        <v>374</v>
      </c>
      <c r="B113" s="77" t="s">
        <v>384</v>
      </c>
      <c r="C113" s="58" t="s">
        <v>378</v>
      </c>
    </row>
    <row r="114" spans="1:4" x14ac:dyDescent="0.2">
      <c r="A114" s="55" t="s">
        <v>374</v>
      </c>
      <c r="B114" s="77" t="s">
        <v>385</v>
      </c>
      <c r="C114" s="58" t="s">
        <v>378</v>
      </c>
    </row>
    <row r="115" spans="1:4" x14ac:dyDescent="0.2">
      <c r="A115" s="55" t="s">
        <v>374</v>
      </c>
      <c r="B115" s="77" t="s">
        <v>386</v>
      </c>
      <c r="C115" s="58" t="s">
        <v>378</v>
      </c>
    </row>
    <row r="116" spans="1:4" ht="38.25" x14ac:dyDescent="0.2">
      <c r="A116" s="55" t="s">
        <v>374</v>
      </c>
      <c r="B116" s="77" t="s">
        <v>387</v>
      </c>
      <c r="C116" s="58" t="s">
        <v>388</v>
      </c>
    </row>
    <row r="117" spans="1:4" x14ac:dyDescent="0.2">
      <c r="A117" s="55" t="s">
        <v>374</v>
      </c>
      <c r="B117" s="77" t="s">
        <v>362</v>
      </c>
      <c r="C117" s="58" t="s">
        <v>378</v>
      </c>
    </row>
    <row r="118" spans="1:4" ht="25.5" x14ac:dyDescent="0.2">
      <c r="A118" s="55" t="s">
        <v>485</v>
      </c>
      <c r="B118" s="59" t="s">
        <v>486</v>
      </c>
      <c r="C118" s="58" t="s">
        <v>487</v>
      </c>
      <c r="D118" s="57" t="s">
        <v>488</v>
      </c>
    </row>
    <row r="119" spans="1:4" ht="28.9" customHeight="1" x14ac:dyDescent="0.2">
      <c r="A119" s="94" t="s">
        <v>489</v>
      </c>
      <c r="B119" s="437" t="s">
        <v>490</v>
      </c>
      <c r="C119" s="438"/>
      <c r="D119" s="438"/>
    </row>
    <row r="120" spans="1:4" ht="76.5" x14ac:dyDescent="0.2">
      <c r="A120" s="60" t="s">
        <v>491</v>
      </c>
      <c r="B120" s="59" t="s">
        <v>492</v>
      </c>
      <c r="C120" s="58" t="s">
        <v>493</v>
      </c>
      <c r="D120" s="57" t="s">
        <v>494</v>
      </c>
    </row>
    <row r="121" spans="1:4" ht="51" x14ac:dyDescent="0.2">
      <c r="A121" s="55" t="s">
        <v>374</v>
      </c>
      <c r="B121" s="59" t="s">
        <v>495</v>
      </c>
      <c r="C121" s="58" t="s">
        <v>496</v>
      </c>
      <c r="D121" s="57" t="s">
        <v>497</v>
      </c>
    </row>
    <row r="122" spans="1:4" ht="25.5" x14ac:dyDescent="0.2">
      <c r="A122" s="55" t="s">
        <v>374</v>
      </c>
      <c r="B122" s="59" t="s">
        <v>160</v>
      </c>
      <c r="C122" s="58" t="s">
        <v>498</v>
      </c>
      <c r="D122" s="57" t="s">
        <v>499</v>
      </c>
    </row>
    <row r="123" spans="1:4" ht="121.15" customHeight="1" x14ac:dyDescent="0.2">
      <c r="A123" s="55" t="s">
        <v>374</v>
      </c>
      <c r="B123" s="59" t="s">
        <v>500</v>
      </c>
      <c r="C123" s="58" t="s">
        <v>501</v>
      </c>
      <c r="D123" s="59" t="s">
        <v>502</v>
      </c>
    </row>
    <row r="124" spans="1:4" ht="51" x14ac:dyDescent="0.2">
      <c r="A124" s="55" t="s">
        <v>485</v>
      </c>
      <c r="B124" s="59" t="s">
        <v>503</v>
      </c>
      <c r="C124" s="58" t="s">
        <v>504</v>
      </c>
      <c r="D124" s="57" t="s">
        <v>505</v>
      </c>
    </row>
    <row r="125" spans="1:4" ht="25.5" x14ac:dyDescent="0.2">
      <c r="B125" s="59" t="s">
        <v>506</v>
      </c>
      <c r="C125" s="58" t="s">
        <v>507</v>
      </c>
      <c r="D125" s="57" t="s">
        <v>508</v>
      </c>
    </row>
    <row r="126" spans="1:4" x14ac:dyDescent="0.2">
      <c r="B126" s="59"/>
    </row>
    <row r="127" spans="1:4" ht="38.25" x14ac:dyDescent="0.2">
      <c r="A127" s="60" t="s">
        <v>509</v>
      </c>
      <c r="B127" s="59" t="s">
        <v>25</v>
      </c>
      <c r="C127" s="58" t="s">
        <v>510</v>
      </c>
      <c r="D127" s="59" t="s">
        <v>511</v>
      </c>
    </row>
    <row r="128" spans="1:4" ht="63.75" x14ac:dyDescent="0.2">
      <c r="A128" s="55" t="s">
        <v>374</v>
      </c>
      <c r="B128" s="59" t="s">
        <v>512</v>
      </c>
      <c r="C128" s="58" t="s">
        <v>513</v>
      </c>
      <c r="D128" s="45" t="s">
        <v>514</v>
      </c>
    </row>
    <row r="129" spans="1:4" ht="25.5" x14ac:dyDescent="0.2">
      <c r="A129" s="55" t="s">
        <v>374</v>
      </c>
      <c r="B129" s="59" t="s">
        <v>515</v>
      </c>
      <c r="C129" s="58" t="s">
        <v>516</v>
      </c>
    </row>
    <row r="130" spans="1:4" ht="38.25" x14ac:dyDescent="0.2">
      <c r="A130" s="55" t="s">
        <v>374</v>
      </c>
      <c r="B130" s="59" t="s">
        <v>36</v>
      </c>
      <c r="C130" s="58" t="s">
        <v>517</v>
      </c>
      <c r="D130" s="59" t="s">
        <v>518</v>
      </c>
    </row>
    <row r="131" spans="1:4" x14ac:dyDescent="0.2">
      <c r="A131" s="55" t="s">
        <v>374</v>
      </c>
      <c r="B131" s="59" t="s">
        <v>67</v>
      </c>
      <c r="C131" s="58" t="s">
        <v>519</v>
      </c>
      <c r="D131" s="57" t="s">
        <v>520</v>
      </c>
    </row>
    <row r="132" spans="1:4" ht="25.5" x14ac:dyDescent="0.2">
      <c r="A132" s="55" t="s">
        <v>374</v>
      </c>
      <c r="B132" s="59" t="s">
        <v>42</v>
      </c>
      <c r="C132" s="58" t="s">
        <v>521</v>
      </c>
      <c r="D132" s="57" t="s">
        <v>522</v>
      </c>
    </row>
    <row r="133" spans="1:4" x14ac:dyDescent="0.2">
      <c r="A133" s="55" t="s">
        <v>374</v>
      </c>
      <c r="B133" s="59" t="s">
        <v>523</v>
      </c>
      <c r="C133" s="58" t="s">
        <v>524</v>
      </c>
    </row>
    <row r="134" spans="1:4" x14ac:dyDescent="0.2">
      <c r="B134" s="59"/>
      <c r="C134" s="95" t="s">
        <v>525</v>
      </c>
    </row>
    <row r="135" spans="1:4" ht="96" x14ac:dyDescent="0.2">
      <c r="A135" s="60" t="s">
        <v>526</v>
      </c>
      <c r="B135" s="59"/>
      <c r="D135" s="58" t="s">
        <v>527</v>
      </c>
    </row>
    <row r="136" spans="1:4" x14ac:dyDescent="0.2">
      <c r="A136" s="55" t="s">
        <v>374</v>
      </c>
      <c r="B136" s="59" t="s">
        <v>25</v>
      </c>
      <c r="C136" s="58" t="s">
        <v>528</v>
      </c>
      <c r="D136" s="57" t="s">
        <v>529</v>
      </c>
    </row>
    <row r="137" spans="1:4" x14ac:dyDescent="0.2">
      <c r="A137" s="55" t="s">
        <v>374</v>
      </c>
      <c r="B137" s="59" t="s">
        <v>530</v>
      </c>
      <c r="C137" s="58" t="s">
        <v>531</v>
      </c>
      <c r="D137" s="57" t="s">
        <v>529</v>
      </c>
    </row>
    <row r="138" spans="1:4" x14ac:dyDescent="0.2">
      <c r="A138" s="55" t="s">
        <v>374</v>
      </c>
      <c r="B138" s="59" t="s">
        <v>532</v>
      </c>
      <c r="C138" s="58" t="s">
        <v>533</v>
      </c>
      <c r="D138" s="57" t="s">
        <v>529</v>
      </c>
    </row>
    <row r="139" spans="1:4" x14ac:dyDescent="0.2">
      <c r="A139" s="61" t="s">
        <v>534</v>
      </c>
      <c r="B139" s="59" t="s">
        <v>38</v>
      </c>
      <c r="C139" s="58" t="s">
        <v>535</v>
      </c>
      <c r="D139" s="57" t="s">
        <v>536</v>
      </c>
    </row>
    <row r="140" spans="1:4" ht="30" x14ac:dyDescent="0.25">
      <c r="A140" s="55" t="s">
        <v>374</v>
      </c>
      <c r="B140" s="59" t="s">
        <v>42</v>
      </c>
      <c r="C140" s="58" t="s">
        <v>537</v>
      </c>
      <c r="D140" s="96" t="s">
        <v>538</v>
      </c>
    </row>
    <row r="141" spans="1:4" x14ac:dyDescent="0.2">
      <c r="A141" s="55" t="s">
        <v>37</v>
      </c>
      <c r="B141" s="59" t="s">
        <v>539</v>
      </c>
      <c r="C141" s="58" t="s">
        <v>540</v>
      </c>
    </row>
    <row r="142" spans="1:4" x14ac:dyDescent="0.2">
      <c r="A142" s="60" t="s">
        <v>541</v>
      </c>
      <c r="B142" s="59"/>
      <c r="C142" s="97" t="s">
        <v>542</v>
      </c>
    </row>
    <row r="143" spans="1:4" ht="55.9" customHeight="1" x14ac:dyDescent="0.2">
      <c r="A143" s="55" t="s">
        <v>374</v>
      </c>
      <c r="B143" s="98" t="s">
        <v>534</v>
      </c>
      <c r="C143" s="439" t="s">
        <v>543</v>
      </c>
      <c r="D143" s="439"/>
    </row>
    <row r="144" spans="1:4" x14ac:dyDescent="0.2">
      <c r="A144" s="55" t="s">
        <v>374</v>
      </c>
      <c r="B144" s="98" t="s">
        <v>544</v>
      </c>
      <c r="C144" s="58" t="s">
        <v>545</v>
      </c>
      <c r="D144" s="57" t="s">
        <v>546</v>
      </c>
    </row>
    <row r="145" spans="1:4" x14ac:dyDescent="0.2">
      <c r="A145" s="55" t="s">
        <v>374</v>
      </c>
      <c r="B145" s="98" t="s">
        <v>547</v>
      </c>
      <c r="C145" s="58" t="s">
        <v>548</v>
      </c>
      <c r="D145" s="57" t="s">
        <v>549</v>
      </c>
    </row>
    <row r="146" spans="1:4" x14ac:dyDescent="0.2">
      <c r="A146" s="55" t="s">
        <v>374</v>
      </c>
      <c r="B146" s="98" t="s">
        <v>42</v>
      </c>
      <c r="C146" s="58" t="s">
        <v>550</v>
      </c>
      <c r="D146" s="57" t="s">
        <v>549</v>
      </c>
    </row>
    <row r="147" spans="1:4" x14ac:dyDescent="0.2">
      <c r="A147" s="55" t="s">
        <v>374</v>
      </c>
      <c r="B147" s="98" t="s">
        <v>551</v>
      </c>
      <c r="C147" s="58" t="s">
        <v>552</v>
      </c>
      <c r="D147" s="57" t="s">
        <v>549</v>
      </c>
    </row>
    <row r="148" spans="1:4" x14ac:dyDescent="0.2">
      <c r="B148" s="98"/>
      <c r="C148" s="95" t="s">
        <v>553</v>
      </c>
    </row>
    <row r="149" spans="1:4" ht="25.5" x14ac:dyDescent="0.2">
      <c r="A149" s="55" t="s">
        <v>374</v>
      </c>
      <c r="B149" s="59" t="s">
        <v>554</v>
      </c>
      <c r="C149" s="58" t="s">
        <v>555</v>
      </c>
      <c r="D149" s="57" t="s">
        <v>556</v>
      </c>
    </row>
    <row r="150" spans="1:4" ht="72" customHeight="1" x14ac:dyDescent="0.2">
      <c r="A150" s="99" t="s">
        <v>557</v>
      </c>
      <c r="B150" s="427" t="s">
        <v>558</v>
      </c>
      <c r="C150" s="427"/>
      <c r="D150" s="100" t="s">
        <v>559</v>
      </c>
    </row>
    <row r="151" spans="1:4" ht="15.6" customHeight="1" x14ac:dyDescent="0.2">
      <c r="B151" s="58"/>
      <c r="D151" s="101"/>
    </row>
    <row r="152" spans="1:4" x14ac:dyDescent="0.2">
      <c r="A152" s="55" t="s">
        <v>560</v>
      </c>
      <c r="B152" s="102" t="s">
        <v>561</v>
      </c>
      <c r="C152" s="58" t="s">
        <v>562</v>
      </c>
    </row>
    <row r="153" spans="1:4" x14ac:dyDescent="0.2">
      <c r="A153" s="55" t="s">
        <v>374</v>
      </c>
      <c r="B153" s="102" t="s">
        <v>563</v>
      </c>
      <c r="C153" s="58" t="s">
        <v>564</v>
      </c>
    </row>
    <row r="154" spans="1:4" x14ac:dyDescent="0.2">
      <c r="A154" s="55" t="s">
        <v>374</v>
      </c>
      <c r="B154" s="102" t="s">
        <v>565</v>
      </c>
      <c r="C154" s="58" t="s">
        <v>566</v>
      </c>
    </row>
    <row r="155" spans="1:4" x14ac:dyDescent="0.2">
      <c r="A155" s="55" t="s">
        <v>374</v>
      </c>
      <c r="B155" s="59" t="s">
        <v>567</v>
      </c>
      <c r="C155" s="58" t="s">
        <v>568</v>
      </c>
      <c r="D155" s="57" t="s">
        <v>569</v>
      </c>
    </row>
    <row r="156" spans="1:4" x14ac:dyDescent="0.2">
      <c r="A156" s="55" t="s">
        <v>374</v>
      </c>
      <c r="B156" s="59" t="s">
        <v>570</v>
      </c>
      <c r="C156" s="58" t="s">
        <v>571</v>
      </c>
    </row>
    <row r="157" spans="1:4" x14ac:dyDescent="0.2">
      <c r="A157" s="55" t="s">
        <v>374</v>
      </c>
      <c r="B157" s="59" t="s">
        <v>572</v>
      </c>
      <c r="C157" s="58" t="s">
        <v>573</v>
      </c>
      <c r="D157" s="57" t="s">
        <v>574</v>
      </c>
    </row>
    <row r="158" spans="1:4" x14ac:dyDescent="0.2">
      <c r="A158" s="55" t="s">
        <v>374</v>
      </c>
      <c r="B158" s="59" t="s">
        <v>209</v>
      </c>
      <c r="C158" s="58" t="s">
        <v>575</v>
      </c>
    </row>
    <row r="159" spans="1:4" x14ac:dyDescent="0.2">
      <c r="A159" s="55" t="s">
        <v>374</v>
      </c>
      <c r="B159" s="59" t="s">
        <v>576</v>
      </c>
      <c r="C159" s="58" t="s">
        <v>577</v>
      </c>
      <c r="D159" s="57" t="s">
        <v>578</v>
      </c>
    </row>
    <row r="160" spans="1:4" ht="30" x14ac:dyDescent="0.2">
      <c r="A160" s="55" t="s">
        <v>374</v>
      </c>
      <c r="B160" s="59" t="s">
        <v>579</v>
      </c>
      <c r="C160" s="58" t="s">
        <v>580</v>
      </c>
      <c r="D160" s="103" t="s">
        <v>581</v>
      </c>
    </row>
    <row r="161" spans="1:4" x14ac:dyDescent="0.2">
      <c r="B161" s="59"/>
      <c r="D161" s="103"/>
    </row>
    <row r="162" spans="1:4" ht="25.5" x14ac:dyDescent="0.2">
      <c r="A162" s="60" t="s">
        <v>582</v>
      </c>
      <c r="B162" s="58" t="s">
        <v>438</v>
      </c>
      <c r="C162" s="58" t="s">
        <v>583</v>
      </c>
      <c r="D162" s="78" t="s">
        <v>444</v>
      </c>
    </row>
    <row r="163" spans="1:4" ht="25.5" x14ac:dyDescent="0.2">
      <c r="A163" s="55" t="s">
        <v>374</v>
      </c>
      <c r="B163" s="58" t="s">
        <v>584</v>
      </c>
      <c r="C163" s="58" t="s">
        <v>585</v>
      </c>
      <c r="D163" s="78"/>
    </row>
    <row r="164" spans="1:4" ht="38.25" x14ac:dyDescent="0.2">
      <c r="A164" s="55" t="s">
        <v>374</v>
      </c>
      <c r="B164" s="58" t="s">
        <v>586</v>
      </c>
      <c r="C164" s="58" t="s">
        <v>587</v>
      </c>
      <c r="D164" s="78" t="s">
        <v>588</v>
      </c>
    </row>
    <row r="165" spans="1:4" ht="25.5" x14ac:dyDescent="0.2">
      <c r="A165" s="55" t="s">
        <v>374</v>
      </c>
      <c r="B165" s="58" t="s">
        <v>589</v>
      </c>
      <c r="C165" s="58" t="s">
        <v>450</v>
      </c>
      <c r="D165" s="78" t="s">
        <v>451</v>
      </c>
    </row>
    <row r="166" spans="1:4" ht="51" x14ac:dyDescent="0.2">
      <c r="A166" s="55" t="s">
        <v>590</v>
      </c>
      <c r="B166" s="58" t="s">
        <v>591</v>
      </c>
      <c r="C166" s="58" t="s">
        <v>592</v>
      </c>
      <c r="D166" s="78" t="s">
        <v>593</v>
      </c>
    </row>
    <row r="167" spans="1:4" x14ac:dyDescent="0.2">
      <c r="B167" s="59"/>
    </row>
    <row r="168" spans="1:4" ht="45" x14ac:dyDescent="0.2">
      <c r="A168" s="51" t="s">
        <v>594</v>
      </c>
      <c r="B168" s="92"/>
      <c r="C168" s="93" t="s">
        <v>483</v>
      </c>
      <c r="D168" s="54"/>
    </row>
    <row r="169" spans="1:4" ht="25.5" x14ac:dyDescent="0.2">
      <c r="A169" s="55" t="s">
        <v>374</v>
      </c>
      <c r="B169" s="59" t="s">
        <v>595</v>
      </c>
      <c r="C169" s="58" t="s">
        <v>596</v>
      </c>
      <c r="D169" s="57" t="s">
        <v>597</v>
      </c>
    </row>
    <row r="170" spans="1:4" x14ac:dyDescent="0.2">
      <c r="B170" s="59"/>
    </row>
    <row r="171" spans="1:4" x14ac:dyDescent="0.2">
      <c r="A171" s="51" t="s">
        <v>598</v>
      </c>
      <c r="B171" s="92"/>
      <c r="C171" s="53"/>
      <c r="D171" s="54"/>
    </row>
    <row r="172" spans="1:4" ht="25.5" x14ac:dyDescent="0.2">
      <c r="A172" s="55" t="s">
        <v>374</v>
      </c>
      <c r="B172" s="59" t="s">
        <v>599</v>
      </c>
      <c r="C172" s="58" t="s">
        <v>600</v>
      </c>
      <c r="D172" s="57" t="s">
        <v>601</v>
      </c>
    </row>
    <row r="173" spans="1:4" x14ac:dyDescent="0.2">
      <c r="A173" s="104" t="s">
        <v>602</v>
      </c>
      <c r="B173" s="92"/>
      <c r="C173" s="53"/>
      <c r="D173" s="54"/>
    </row>
    <row r="174" spans="1:4" s="108" customFormat="1" ht="30" x14ac:dyDescent="0.25">
      <c r="A174" s="61" t="s">
        <v>374</v>
      </c>
      <c r="B174" s="105" t="s">
        <v>603</v>
      </c>
      <c r="C174" s="106" t="s">
        <v>604</v>
      </c>
      <c r="D174" s="107" t="s">
        <v>605</v>
      </c>
    </row>
    <row r="175" spans="1:4" s="108" customFormat="1" x14ac:dyDescent="0.25">
      <c r="A175" s="61" t="s">
        <v>37</v>
      </c>
      <c r="B175" s="105"/>
      <c r="C175" s="106"/>
      <c r="D175" s="107"/>
    </row>
    <row r="176" spans="1:4" ht="30" x14ac:dyDescent="0.2">
      <c r="A176" s="51" t="s">
        <v>606</v>
      </c>
      <c r="B176" s="92"/>
      <c r="C176" s="53" t="s">
        <v>607</v>
      </c>
      <c r="D176" s="54"/>
    </row>
    <row r="177" spans="1:12" x14ac:dyDescent="0.2">
      <c r="A177" s="56" t="s">
        <v>484</v>
      </c>
      <c r="B177" s="56" t="s">
        <v>25</v>
      </c>
      <c r="C177" s="58" t="s">
        <v>378</v>
      </c>
      <c r="D177" s="78"/>
    </row>
    <row r="178" spans="1:12" x14ac:dyDescent="0.2">
      <c r="A178" s="56" t="s">
        <v>484</v>
      </c>
      <c r="B178" s="56" t="s">
        <v>379</v>
      </c>
      <c r="C178" s="58" t="s">
        <v>378</v>
      </c>
      <c r="D178" s="78"/>
    </row>
    <row r="179" spans="1:12" x14ac:dyDescent="0.2">
      <c r="A179" s="56" t="s">
        <v>484</v>
      </c>
      <c r="B179" s="56" t="s">
        <v>82</v>
      </c>
      <c r="C179" s="58" t="s">
        <v>378</v>
      </c>
      <c r="D179" s="78"/>
    </row>
    <row r="180" spans="1:12" x14ac:dyDescent="0.2">
      <c r="A180" s="56" t="s">
        <v>484</v>
      </c>
      <c r="B180" s="56" t="s">
        <v>608</v>
      </c>
      <c r="C180" s="58" t="s">
        <v>378</v>
      </c>
      <c r="D180" s="78"/>
    </row>
    <row r="181" spans="1:12" x14ac:dyDescent="0.2">
      <c r="A181" s="56" t="s">
        <v>484</v>
      </c>
      <c r="B181" s="56" t="s">
        <v>52</v>
      </c>
      <c r="C181" s="58" t="s">
        <v>378</v>
      </c>
      <c r="D181" s="78"/>
    </row>
    <row r="182" spans="1:12" x14ac:dyDescent="0.2">
      <c r="A182" s="56" t="s">
        <v>484</v>
      </c>
      <c r="B182" s="56" t="s">
        <v>382</v>
      </c>
      <c r="C182" s="58" t="s">
        <v>378</v>
      </c>
      <c r="D182" s="78"/>
    </row>
    <row r="183" spans="1:12" x14ac:dyDescent="0.2">
      <c r="A183" s="56" t="s">
        <v>484</v>
      </c>
      <c r="B183" s="56" t="s">
        <v>68</v>
      </c>
      <c r="C183" s="58" t="s">
        <v>378</v>
      </c>
      <c r="D183" s="78"/>
    </row>
    <row r="184" spans="1:12" ht="25.5" x14ac:dyDescent="0.2">
      <c r="A184" s="56" t="s">
        <v>37</v>
      </c>
      <c r="B184" s="58" t="s">
        <v>609</v>
      </c>
      <c r="C184" s="58" t="s">
        <v>610</v>
      </c>
      <c r="D184" s="78" t="s">
        <v>611</v>
      </c>
    </row>
    <row r="185" spans="1:12" ht="25.5" x14ac:dyDescent="0.2">
      <c r="A185" s="55" t="s">
        <v>612</v>
      </c>
      <c r="B185" s="58" t="s">
        <v>613</v>
      </c>
      <c r="C185" s="58" t="s">
        <v>614</v>
      </c>
      <c r="D185" s="78" t="s">
        <v>615</v>
      </c>
    </row>
    <row r="186" spans="1:12" x14ac:dyDescent="0.2">
      <c r="A186" s="56">
        <v>1</v>
      </c>
      <c r="B186" s="58" t="s">
        <v>25</v>
      </c>
      <c r="C186" s="58" t="s">
        <v>616</v>
      </c>
      <c r="D186" s="78"/>
    </row>
    <row r="187" spans="1:12" x14ac:dyDescent="0.2">
      <c r="A187" s="56" t="s">
        <v>374</v>
      </c>
      <c r="B187" s="58" t="s">
        <v>617</v>
      </c>
      <c r="C187" s="58" t="s">
        <v>618</v>
      </c>
      <c r="D187" s="78"/>
    </row>
    <row r="188" spans="1:12" x14ac:dyDescent="0.2">
      <c r="A188" s="56" t="s">
        <v>374</v>
      </c>
      <c r="B188" s="58" t="s">
        <v>42</v>
      </c>
      <c r="C188" s="58" t="s">
        <v>619</v>
      </c>
      <c r="D188" s="78" t="s">
        <v>620</v>
      </c>
    </row>
    <row r="189" spans="1:12" ht="51" x14ac:dyDescent="0.2">
      <c r="A189" s="56">
        <v>2</v>
      </c>
      <c r="B189" s="58" t="s">
        <v>621</v>
      </c>
      <c r="C189" s="58" t="s">
        <v>622</v>
      </c>
      <c r="D189" s="78" t="s">
        <v>623</v>
      </c>
    </row>
    <row r="190" spans="1:12" x14ac:dyDescent="0.2">
      <c r="A190" s="56" t="s">
        <v>374</v>
      </c>
      <c r="B190" s="58"/>
      <c r="D190" s="78"/>
    </row>
    <row r="191" spans="1:12" ht="25.5" x14ac:dyDescent="0.2">
      <c r="A191" s="56">
        <v>3</v>
      </c>
      <c r="B191" s="58" t="s">
        <v>624</v>
      </c>
      <c r="C191" s="58" t="s">
        <v>625</v>
      </c>
      <c r="D191" s="78" t="s">
        <v>626</v>
      </c>
    </row>
    <row r="192" spans="1:12" ht="33.6" customHeight="1" x14ac:dyDescent="0.2">
      <c r="A192" s="56" t="s">
        <v>374</v>
      </c>
      <c r="B192" s="91" t="s">
        <v>627</v>
      </c>
      <c r="C192" s="428" t="s">
        <v>628</v>
      </c>
      <c r="D192" s="429"/>
      <c r="E192" s="109"/>
      <c r="F192" s="109"/>
      <c r="G192" s="109"/>
      <c r="H192" s="109"/>
      <c r="I192" s="109"/>
      <c r="J192" s="109"/>
      <c r="K192" s="109"/>
      <c r="L192" s="109"/>
    </row>
    <row r="193" spans="1:12" ht="25.5" x14ac:dyDescent="0.2">
      <c r="A193" s="55" t="s">
        <v>485</v>
      </c>
      <c r="B193" s="58" t="s">
        <v>629</v>
      </c>
      <c r="C193" s="58" t="s">
        <v>630</v>
      </c>
      <c r="D193" s="78" t="s">
        <v>631</v>
      </c>
    </row>
    <row r="194" spans="1:12" ht="33.6" customHeight="1" x14ac:dyDescent="0.2">
      <c r="A194" s="56"/>
      <c r="B194" s="91" t="s">
        <v>632</v>
      </c>
      <c r="C194" s="110" t="s">
        <v>633</v>
      </c>
      <c r="D194" s="111" t="s">
        <v>634</v>
      </c>
      <c r="E194" s="109"/>
      <c r="F194" s="109"/>
      <c r="G194" s="109"/>
      <c r="H194" s="109"/>
      <c r="I194" s="109"/>
      <c r="J194" s="109"/>
      <c r="K194" s="109"/>
      <c r="L194" s="109"/>
    </row>
    <row r="195" spans="1:12" ht="20.45" customHeight="1" x14ac:dyDescent="0.2">
      <c r="A195" s="51" t="s">
        <v>635</v>
      </c>
      <c r="B195" s="92"/>
      <c r="C195" s="112" t="s">
        <v>636</v>
      </c>
      <c r="D195" s="54" t="s">
        <v>637</v>
      </c>
    </row>
    <row r="196" spans="1:12" ht="30" x14ac:dyDescent="0.2">
      <c r="A196" s="55" t="s">
        <v>638</v>
      </c>
      <c r="B196" s="59" t="s">
        <v>639</v>
      </c>
      <c r="C196" s="58" t="s">
        <v>640</v>
      </c>
      <c r="D196" s="57" t="s">
        <v>641</v>
      </c>
    </row>
    <row r="197" spans="1:12" ht="25.5" x14ac:dyDescent="0.2">
      <c r="A197" s="55" t="s">
        <v>374</v>
      </c>
      <c r="B197" s="59"/>
      <c r="C197" s="58" t="s">
        <v>642</v>
      </c>
      <c r="D197" s="78"/>
    </row>
    <row r="198" spans="1:12" ht="51" x14ac:dyDescent="0.2">
      <c r="A198" s="55" t="s">
        <v>374</v>
      </c>
      <c r="B198" s="59"/>
      <c r="C198" s="58" t="s">
        <v>643</v>
      </c>
      <c r="D198" s="78"/>
    </row>
    <row r="199" spans="1:12" ht="25.5" x14ac:dyDescent="0.2">
      <c r="A199" s="113" t="s">
        <v>644</v>
      </c>
      <c r="B199" s="59"/>
      <c r="C199" s="58" t="s">
        <v>645</v>
      </c>
      <c r="D199" s="57" t="s">
        <v>646</v>
      </c>
    </row>
    <row r="200" spans="1:12" ht="18" customHeight="1" x14ac:dyDescent="0.2">
      <c r="A200" s="51" t="s">
        <v>313</v>
      </c>
      <c r="B200" s="92"/>
      <c r="C200" s="53"/>
      <c r="D200" s="54"/>
    </row>
    <row r="201" spans="1:12" ht="25.5" x14ac:dyDescent="0.2">
      <c r="A201" s="55" t="s">
        <v>374</v>
      </c>
      <c r="B201" s="58" t="s">
        <v>647</v>
      </c>
      <c r="C201" s="58" t="s">
        <v>648</v>
      </c>
      <c r="D201" s="57" t="s">
        <v>649</v>
      </c>
    </row>
    <row r="202" spans="1:12" x14ac:dyDescent="0.2">
      <c r="A202" s="55" t="s">
        <v>374</v>
      </c>
      <c r="B202" s="58" t="s">
        <v>650</v>
      </c>
      <c r="C202" s="58" t="s">
        <v>651</v>
      </c>
      <c r="D202" s="57" t="s">
        <v>649</v>
      </c>
    </row>
    <row r="203" spans="1:12" x14ac:dyDescent="0.2">
      <c r="A203" s="55" t="s">
        <v>374</v>
      </c>
      <c r="B203" s="58" t="s">
        <v>652</v>
      </c>
      <c r="C203" s="58" t="s">
        <v>653</v>
      </c>
    </row>
    <row r="204" spans="1:12" x14ac:dyDescent="0.2">
      <c r="A204" s="55" t="s">
        <v>374</v>
      </c>
      <c r="B204" s="58"/>
    </row>
    <row r="205" spans="1:12" x14ac:dyDescent="0.2">
      <c r="B205" s="58"/>
    </row>
    <row r="206" spans="1:12" ht="30" x14ac:dyDescent="0.2">
      <c r="A206" s="114" t="s">
        <v>654</v>
      </c>
      <c r="B206" s="115"/>
      <c r="C206" s="116"/>
      <c r="D206" s="117"/>
    </row>
    <row r="207" spans="1:12" ht="30" x14ac:dyDescent="0.2">
      <c r="A207" s="118" t="s">
        <v>655</v>
      </c>
      <c r="B207" s="119" t="s">
        <v>656</v>
      </c>
      <c r="C207" s="120" t="s">
        <v>657</v>
      </c>
      <c r="D207" s="121" t="s">
        <v>37</v>
      </c>
    </row>
    <row r="208" spans="1:12" ht="30" x14ac:dyDescent="0.2">
      <c r="A208" s="118" t="s">
        <v>374</v>
      </c>
      <c r="B208" s="119" t="s">
        <v>658</v>
      </c>
      <c r="C208" s="120" t="s">
        <v>659</v>
      </c>
      <c r="D208" s="121" t="s">
        <v>37</v>
      </c>
    </row>
    <row r="209" spans="1:4" x14ac:dyDescent="0.2">
      <c r="A209" s="118" t="s">
        <v>374</v>
      </c>
      <c r="B209" s="119" t="s">
        <v>660</v>
      </c>
      <c r="C209" s="120" t="s">
        <v>661</v>
      </c>
      <c r="D209" s="121" t="s">
        <v>37</v>
      </c>
    </row>
    <row r="210" spans="1:4" x14ac:dyDescent="0.2">
      <c r="A210" s="118" t="s">
        <v>374</v>
      </c>
      <c r="B210" s="119"/>
      <c r="C210" s="120"/>
      <c r="D210" s="121"/>
    </row>
    <row r="211" spans="1:4" s="124" customFormat="1" ht="54" customHeight="1" x14ac:dyDescent="0.2">
      <c r="A211" s="122" t="s">
        <v>374</v>
      </c>
      <c r="B211" s="123" t="s">
        <v>662</v>
      </c>
      <c r="C211" s="430" t="s">
        <v>663</v>
      </c>
      <c r="D211" s="431"/>
    </row>
  </sheetData>
  <sheetProtection password="EB1C" sheet="1" objects="1" scenarios="1"/>
  <mergeCells count="9">
    <mergeCell ref="B150:C150"/>
    <mergeCell ref="C192:D192"/>
    <mergeCell ref="C211:D211"/>
    <mergeCell ref="A1:D1"/>
    <mergeCell ref="B20:C20"/>
    <mergeCell ref="B44:C44"/>
    <mergeCell ref="C92:D92"/>
    <mergeCell ref="B119:D119"/>
    <mergeCell ref="C143:D143"/>
  </mergeCells>
  <printOptions gridLines="1"/>
  <pageMargins left="0.26" right="0.16" top="0.56000000000000005" bottom="0.49" header="0.3" footer="0.19"/>
  <pageSetup scale="70" orientation="landscape" r:id="rId1"/>
  <headerFooter>
    <oddHeader>&amp;A</oddHeader>
    <oddFooter>&amp;RPage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indexed="46"/>
    <pageSetUpPr fitToPage="1"/>
  </sheetPr>
  <dimension ref="B1:R63"/>
  <sheetViews>
    <sheetView showGridLines="0" showRowColHeaders="0" zoomScale="90" workbookViewId="0">
      <selection activeCell="E10" sqref="E10"/>
    </sheetView>
  </sheetViews>
  <sheetFormatPr defaultColWidth="9.140625" defaultRowHeight="12.75" x14ac:dyDescent="0.2"/>
  <cols>
    <col min="1" max="1" width="2" style="34" customWidth="1"/>
    <col min="2" max="2" width="9.140625" style="359"/>
    <col min="3" max="3" width="27" style="359" customWidth="1"/>
    <col min="4" max="4" width="39.28515625" style="359" customWidth="1"/>
    <col min="5" max="8" width="12.7109375" style="359" customWidth="1"/>
    <col min="9" max="9" width="9.140625" style="359"/>
    <col min="10" max="10" width="10.5703125" style="359" customWidth="1"/>
    <col min="11" max="11" width="9.140625" style="359"/>
    <col min="12" max="16384" width="9.140625" style="34"/>
  </cols>
  <sheetData>
    <row r="1" spans="2:15" ht="60.75" customHeight="1" thickBot="1" x14ac:dyDescent="0.25">
      <c r="B1" s="855" t="s">
        <v>4</v>
      </c>
      <c r="C1" s="856"/>
      <c r="D1" s="856"/>
      <c r="E1" s="856"/>
      <c r="F1" s="856"/>
      <c r="G1" s="856"/>
      <c r="H1" s="856"/>
      <c r="I1" s="856"/>
      <c r="J1" s="857"/>
    </row>
    <row r="3" spans="2:15" s="222" customFormat="1" ht="18" customHeight="1" x14ac:dyDescent="0.2">
      <c r="B3" s="860" t="s">
        <v>750</v>
      </c>
      <c r="C3" s="861"/>
      <c r="D3" s="862"/>
      <c r="E3" s="234" t="s">
        <v>25</v>
      </c>
      <c r="F3" s="869">
        <f ca="1">TODAY()</f>
        <v>45663</v>
      </c>
      <c r="G3" s="869"/>
      <c r="H3" s="362" t="s">
        <v>109</v>
      </c>
      <c r="I3" s="872" t="str">
        <f>IF('START HERE'!E7="","",'START HERE'!E7)</f>
        <v xml:space="preserve"> </v>
      </c>
      <c r="J3" s="873"/>
    </row>
    <row r="4" spans="2:15" s="222" customFormat="1" ht="30.75" customHeight="1" x14ac:dyDescent="0.2">
      <c r="B4" s="863"/>
      <c r="C4" s="864"/>
      <c r="D4" s="865"/>
      <c r="E4" s="234" t="s">
        <v>56</v>
      </c>
      <c r="F4" s="773" t="str">
        <f>IF('START HERE'!E6="","Go to Start Here Tab to Complete",'START HERE'!E6)</f>
        <v>Go to Start Here Tab to Complete</v>
      </c>
      <c r="G4" s="774"/>
      <c r="H4" s="774"/>
      <c r="I4" s="774"/>
      <c r="J4" s="775"/>
    </row>
    <row r="5" spans="2:15" s="222" customFormat="1" ht="18" customHeight="1" x14ac:dyDescent="0.2">
      <c r="B5" s="863"/>
      <c r="C5" s="864"/>
      <c r="D5" s="865"/>
      <c r="E5" s="234" t="s">
        <v>44</v>
      </c>
      <c r="F5" s="874" t="str">
        <f>IF('START HERE'!E10="","",'START HERE'!E10)</f>
        <v xml:space="preserve"> </v>
      </c>
      <c r="G5" s="874"/>
      <c r="H5" s="363" t="s">
        <v>52</v>
      </c>
      <c r="I5" s="875" t="str">
        <f>IF('START HERE'!E11="","",'START HERE'!E11)</f>
        <v xml:space="preserve"> </v>
      </c>
      <c r="J5" s="875"/>
    </row>
    <row r="6" spans="2:15" s="222" customFormat="1" ht="18" customHeight="1" x14ac:dyDescent="0.2">
      <c r="B6" s="863"/>
      <c r="C6" s="864"/>
      <c r="D6" s="865"/>
      <c r="E6" s="234" t="s">
        <v>53</v>
      </c>
      <c r="F6" s="870" t="str">
        <f>IF('START HERE'!E9="","",'START HERE'!E9)</f>
        <v xml:space="preserve"> </v>
      </c>
      <c r="G6" s="870"/>
      <c r="H6" s="870"/>
      <c r="I6" s="870"/>
      <c r="J6" s="870"/>
    </row>
    <row r="7" spans="2:15" s="222" customFormat="1" ht="22.5" customHeight="1" x14ac:dyDescent="0.2">
      <c r="B7" s="866"/>
      <c r="C7" s="867"/>
      <c r="D7" s="868"/>
      <c r="E7" s="234" t="s">
        <v>43</v>
      </c>
      <c r="F7" s="871" t="str">
        <f>IF('START HERE'!E12="","",'START HERE'!E12)</f>
        <v>ATHLETICS</v>
      </c>
      <c r="G7" s="871"/>
      <c r="H7" s="871"/>
      <c r="I7" s="871"/>
      <c r="J7" s="871"/>
    </row>
    <row r="8" spans="2:15" ht="20.100000000000001" customHeight="1" x14ac:dyDescent="0.25">
      <c r="B8" s="858" t="s">
        <v>161</v>
      </c>
      <c r="C8" s="858"/>
      <c r="D8" s="858"/>
      <c r="E8" s="858"/>
      <c r="F8" s="858"/>
      <c r="G8" s="858"/>
      <c r="H8" s="858"/>
      <c r="I8" s="858"/>
      <c r="J8" s="858"/>
    </row>
    <row r="9" spans="2:15" ht="20.100000000000001" customHeight="1" x14ac:dyDescent="0.25">
      <c r="B9" s="859" t="s">
        <v>753</v>
      </c>
      <c r="C9" s="859"/>
      <c r="D9" s="859"/>
      <c r="E9" s="859"/>
      <c r="F9" s="859"/>
      <c r="G9" s="859"/>
      <c r="H9" s="859"/>
      <c r="I9" s="859"/>
      <c r="J9" s="859"/>
    </row>
    <row r="10" spans="2:15" s="360" customFormat="1" ht="42.75" customHeight="1" x14ac:dyDescent="0.25">
      <c r="B10" s="810" t="s">
        <v>751</v>
      </c>
      <c r="C10" s="810"/>
      <c r="D10" s="810"/>
      <c r="E10" s="365" t="s">
        <v>37</v>
      </c>
      <c r="F10" s="811" t="s">
        <v>752</v>
      </c>
      <c r="G10" s="811"/>
      <c r="H10" s="811"/>
      <c r="I10" s="811"/>
      <c r="J10" s="811"/>
      <c r="K10" s="809" t="s">
        <v>3</v>
      </c>
      <c r="L10" s="809"/>
      <c r="M10" s="809"/>
      <c r="N10" s="364"/>
      <c r="O10" s="364"/>
    </row>
    <row r="11" spans="2:15" ht="22.5" customHeight="1" thickBot="1" x14ac:dyDescent="0.3">
      <c r="B11" s="804" t="s">
        <v>749</v>
      </c>
      <c r="C11" s="804"/>
      <c r="D11" s="804"/>
      <c r="E11" s="804"/>
      <c r="F11" s="804"/>
      <c r="G11" s="804"/>
      <c r="H11" s="804"/>
      <c r="I11" s="804"/>
      <c r="J11" s="804"/>
      <c r="K11" s="364"/>
      <c r="L11" s="364"/>
      <c r="M11" s="364"/>
      <c r="N11" s="364"/>
      <c r="O11" s="364"/>
    </row>
    <row r="12" spans="2:15" ht="20.45" customHeight="1" thickBot="1" x14ac:dyDescent="0.25">
      <c r="B12" s="822" t="s">
        <v>754</v>
      </c>
      <c r="C12" s="823"/>
      <c r="D12" s="823"/>
      <c r="E12" s="823"/>
      <c r="F12" s="823"/>
      <c r="G12" s="823"/>
      <c r="H12" s="823"/>
      <c r="I12" s="823"/>
      <c r="J12" s="824"/>
      <c r="K12" s="805" t="s">
        <v>755</v>
      </c>
      <c r="L12" s="806"/>
      <c r="M12" s="806"/>
    </row>
    <row r="13" spans="2:15" x14ac:dyDescent="0.2">
      <c r="B13" s="812"/>
      <c r="C13" s="813"/>
      <c r="D13" s="813"/>
      <c r="E13" s="813"/>
      <c r="F13" s="813"/>
      <c r="G13" s="813"/>
      <c r="H13" s="813"/>
      <c r="I13" s="813"/>
      <c r="J13" s="814"/>
      <c r="K13" s="805"/>
      <c r="L13" s="806"/>
      <c r="M13" s="806"/>
    </row>
    <row r="14" spans="2:15" x14ac:dyDescent="0.2">
      <c r="B14" s="815"/>
      <c r="C14" s="816"/>
      <c r="D14" s="816"/>
      <c r="E14" s="816"/>
      <c r="F14" s="816"/>
      <c r="G14" s="816"/>
      <c r="H14" s="816"/>
      <c r="I14" s="816"/>
      <c r="J14" s="817"/>
      <c r="K14" s="805"/>
      <c r="L14" s="806"/>
      <c r="M14" s="806"/>
    </row>
    <row r="15" spans="2:15" x14ac:dyDescent="0.2">
      <c r="B15" s="815"/>
      <c r="C15" s="816"/>
      <c r="D15" s="816"/>
      <c r="E15" s="816"/>
      <c r="F15" s="816"/>
      <c r="G15" s="816"/>
      <c r="H15" s="816"/>
      <c r="I15" s="816"/>
      <c r="J15" s="817"/>
      <c r="K15" s="805"/>
      <c r="L15" s="806"/>
      <c r="M15" s="806"/>
    </row>
    <row r="16" spans="2:15" x14ac:dyDescent="0.2">
      <c r="B16" s="815"/>
      <c r="C16" s="816"/>
      <c r="D16" s="816"/>
      <c r="E16" s="816"/>
      <c r="F16" s="816"/>
      <c r="G16" s="816"/>
      <c r="H16" s="816"/>
      <c r="I16" s="816"/>
      <c r="J16" s="817"/>
      <c r="K16" s="805"/>
      <c r="L16" s="806"/>
      <c r="M16" s="806"/>
    </row>
    <row r="17" spans="2:18" x14ac:dyDescent="0.2">
      <c r="B17" s="815"/>
      <c r="C17" s="816"/>
      <c r="D17" s="816"/>
      <c r="E17" s="816"/>
      <c r="F17" s="816"/>
      <c r="G17" s="816"/>
      <c r="H17" s="816"/>
      <c r="I17" s="816"/>
      <c r="J17" s="817"/>
      <c r="K17" s="805"/>
      <c r="L17" s="806"/>
      <c r="M17" s="806"/>
    </row>
    <row r="18" spans="2:18" x14ac:dyDescent="0.2">
      <c r="B18" s="815"/>
      <c r="C18" s="816"/>
      <c r="D18" s="816"/>
      <c r="E18" s="816"/>
      <c r="F18" s="816"/>
      <c r="G18" s="816"/>
      <c r="H18" s="816"/>
      <c r="I18" s="816"/>
      <c r="J18" s="817"/>
    </row>
    <row r="19" spans="2:18" x14ac:dyDescent="0.2">
      <c r="B19" s="815"/>
      <c r="C19" s="816"/>
      <c r="D19" s="816"/>
      <c r="E19" s="816"/>
      <c r="F19" s="816"/>
      <c r="G19" s="816"/>
      <c r="H19" s="816"/>
      <c r="I19" s="816"/>
      <c r="J19" s="817"/>
    </row>
    <row r="20" spans="2:18" x14ac:dyDescent="0.2">
      <c r="B20" s="818"/>
      <c r="C20" s="816"/>
      <c r="D20" s="816"/>
      <c r="E20" s="816"/>
      <c r="F20" s="816"/>
      <c r="G20" s="816"/>
      <c r="H20" s="816"/>
      <c r="I20" s="816"/>
      <c r="J20" s="817"/>
    </row>
    <row r="21" spans="2:18" x14ac:dyDescent="0.2">
      <c r="B21" s="818"/>
      <c r="C21" s="816"/>
      <c r="D21" s="816"/>
      <c r="E21" s="816"/>
      <c r="F21" s="816"/>
      <c r="G21" s="816"/>
      <c r="H21" s="816"/>
      <c r="I21" s="816"/>
      <c r="J21" s="817"/>
    </row>
    <row r="22" spans="2:18" ht="13.5" thickBot="1" x14ac:dyDescent="0.25">
      <c r="B22" s="819"/>
      <c r="C22" s="820"/>
      <c r="D22" s="820"/>
      <c r="E22" s="820"/>
      <c r="F22" s="820"/>
      <c r="G22" s="820"/>
      <c r="H22" s="820"/>
      <c r="I22" s="820"/>
      <c r="J22" s="821"/>
    </row>
    <row r="23" spans="2:18" ht="39.75" customHeight="1" thickBot="1" x14ac:dyDescent="0.25">
      <c r="B23" s="828" t="s">
        <v>748</v>
      </c>
      <c r="C23" s="829"/>
      <c r="D23" s="829"/>
      <c r="E23" s="829"/>
      <c r="F23" s="829"/>
      <c r="G23" s="829"/>
      <c r="H23" s="829"/>
      <c r="I23" s="829"/>
      <c r="J23" s="830"/>
    </row>
    <row r="24" spans="2:18" ht="15.6" customHeight="1" x14ac:dyDescent="0.2">
      <c r="B24" s="812"/>
      <c r="C24" s="845"/>
      <c r="D24" s="845"/>
      <c r="E24" s="845"/>
      <c r="F24" s="845"/>
      <c r="G24" s="845"/>
      <c r="H24" s="845"/>
      <c r="I24" s="845"/>
      <c r="J24" s="846"/>
      <c r="K24" s="807" t="s">
        <v>756</v>
      </c>
      <c r="L24" s="808"/>
      <c r="M24" s="808"/>
      <c r="N24" s="366"/>
      <c r="O24" s="366"/>
      <c r="P24" s="366"/>
      <c r="Q24" s="366"/>
      <c r="R24" s="366"/>
    </row>
    <row r="25" spans="2:18" ht="13.9" customHeight="1" x14ac:dyDescent="0.2">
      <c r="B25" s="815"/>
      <c r="C25" s="847"/>
      <c r="D25" s="847"/>
      <c r="E25" s="847"/>
      <c r="F25" s="847"/>
      <c r="G25" s="847"/>
      <c r="H25" s="847"/>
      <c r="I25" s="847"/>
      <c r="J25" s="848"/>
      <c r="K25" s="807"/>
      <c r="L25" s="808"/>
      <c r="M25" s="808"/>
    </row>
    <row r="26" spans="2:18" ht="13.9" customHeight="1" x14ac:dyDescent="0.2">
      <c r="B26" s="815"/>
      <c r="C26" s="847"/>
      <c r="D26" s="847"/>
      <c r="E26" s="847"/>
      <c r="F26" s="847"/>
      <c r="G26" s="847"/>
      <c r="H26" s="847"/>
      <c r="I26" s="847"/>
      <c r="J26" s="848"/>
      <c r="K26" s="807"/>
      <c r="L26" s="808"/>
      <c r="M26" s="808"/>
    </row>
    <row r="27" spans="2:18" ht="13.9" customHeight="1" x14ac:dyDescent="0.2">
      <c r="B27" s="815"/>
      <c r="C27" s="847"/>
      <c r="D27" s="847"/>
      <c r="E27" s="847"/>
      <c r="F27" s="847"/>
      <c r="G27" s="847"/>
      <c r="H27" s="847"/>
      <c r="I27" s="847"/>
      <c r="J27" s="848"/>
      <c r="K27" s="807"/>
      <c r="L27" s="808"/>
      <c r="M27" s="808"/>
    </row>
    <row r="28" spans="2:18" ht="13.9" customHeight="1" x14ac:dyDescent="0.2">
      <c r="B28" s="815"/>
      <c r="C28" s="847"/>
      <c r="D28" s="847"/>
      <c r="E28" s="847"/>
      <c r="F28" s="847"/>
      <c r="G28" s="847"/>
      <c r="H28" s="847"/>
      <c r="I28" s="847"/>
      <c r="J28" s="848"/>
      <c r="K28" s="807"/>
      <c r="L28" s="808"/>
      <c r="M28" s="808"/>
    </row>
    <row r="29" spans="2:18" ht="13.9" customHeight="1" x14ac:dyDescent="0.2">
      <c r="B29" s="815"/>
      <c r="C29" s="847"/>
      <c r="D29" s="847"/>
      <c r="E29" s="847"/>
      <c r="F29" s="847"/>
      <c r="G29" s="847"/>
      <c r="H29" s="847"/>
      <c r="I29" s="847"/>
      <c r="J29" s="848"/>
      <c r="K29" s="807"/>
      <c r="L29" s="808"/>
      <c r="M29" s="808"/>
    </row>
    <row r="30" spans="2:18" ht="13.9" customHeight="1" x14ac:dyDescent="0.2">
      <c r="B30" s="815"/>
      <c r="C30" s="847"/>
      <c r="D30" s="847"/>
      <c r="E30" s="847"/>
      <c r="F30" s="847"/>
      <c r="G30" s="847"/>
      <c r="H30" s="847"/>
      <c r="I30" s="847"/>
      <c r="J30" s="848"/>
      <c r="K30" s="807"/>
      <c r="L30" s="808"/>
      <c r="M30" s="808"/>
    </row>
    <row r="31" spans="2:18" ht="13.9" customHeight="1" x14ac:dyDescent="0.2">
      <c r="B31" s="815"/>
      <c r="C31" s="847"/>
      <c r="D31" s="847"/>
      <c r="E31" s="847"/>
      <c r="F31" s="847"/>
      <c r="G31" s="847"/>
      <c r="H31" s="847"/>
      <c r="I31" s="847"/>
      <c r="J31" s="848"/>
      <c r="K31" s="807"/>
      <c r="L31" s="808"/>
      <c r="M31" s="808"/>
    </row>
    <row r="32" spans="2:18" ht="13.9" customHeight="1" x14ac:dyDescent="0.2">
      <c r="B32" s="815"/>
      <c r="C32" s="847"/>
      <c r="D32" s="847"/>
      <c r="E32" s="847"/>
      <c r="F32" s="847"/>
      <c r="G32" s="847"/>
      <c r="H32" s="847"/>
      <c r="I32" s="847"/>
      <c r="J32" s="848"/>
      <c r="K32" s="807"/>
      <c r="L32" s="808"/>
      <c r="M32" s="808"/>
    </row>
    <row r="33" spans="2:13" ht="13.9" customHeight="1" x14ac:dyDescent="0.2">
      <c r="B33" s="815"/>
      <c r="C33" s="847"/>
      <c r="D33" s="847"/>
      <c r="E33" s="847"/>
      <c r="F33" s="847"/>
      <c r="G33" s="847"/>
      <c r="H33" s="847"/>
      <c r="I33" s="847"/>
      <c r="J33" s="848"/>
      <c r="K33" s="807"/>
      <c r="L33" s="808"/>
      <c r="M33" s="808"/>
    </row>
    <row r="34" spans="2:13" ht="13.9" customHeight="1" x14ac:dyDescent="0.2">
      <c r="B34" s="815"/>
      <c r="C34" s="847"/>
      <c r="D34" s="847"/>
      <c r="E34" s="847"/>
      <c r="F34" s="847"/>
      <c r="G34" s="847"/>
      <c r="H34" s="847"/>
      <c r="I34" s="847"/>
      <c r="J34" s="848"/>
      <c r="K34" s="807"/>
      <c r="L34" s="808"/>
      <c r="M34" s="808"/>
    </row>
    <row r="35" spans="2:13" x14ac:dyDescent="0.2">
      <c r="B35" s="815"/>
      <c r="C35" s="847"/>
      <c r="D35" s="847"/>
      <c r="E35" s="847"/>
      <c r="F35" s="847"/>
      <c r="G35" s="847"/>
      <c r="H35" s="847"/>
      <c r="I35" s="847"/>
      <c r="J35" s="848"/>
      <c r="K35" s="807"/>
      <c r="L35" s="808"/>
      <c r="M35" s="808"/>
    </row>
    <row r="36" spans="2:13" ht="13.5" thickBot="1" x14ac:dyDescent="0.25">
      <c r="B36" s="849"/>
      <c r="C36" s="850"/>
      <c r="D36" s="850"/>
      <c r="E36" s="850"/>
      <c r="F36" s="850"/>
      <c r="G36" s="850"/>
      <c r="H36" s="850"/>
      <c r="I36" s="850"/>
      <c r="J36" s="851"/>
      <c r="K36" s="807"/>
      <c r="L36" s="808"/>
      <c r="M36" s="808"/>
    </row>
    <row r="37" spans="2:13" ht="22.5" customHeight="1" thickBot="1" x14ac:dyDescent="0.25">
      <c r="B37" s="825" t="s">
        <v>757</v>
      </c>
      <c r="C37" s="826"/>
      <c r="D37" s="826"/>
      <c r="E37" s="826"/>
      <c r="F37" s="826"/>
      <c r="G37" s="826"/>
      <c r="H37" s="826"/>
      <c r="I37" s="826"/>
      <c r="J37" s="827"/>
    </row>
    <row r="38" spans="2:13" x14ac:dyDescent="0.2">
      <c r="B38" s="812"/>
      <c r="C38" s="845"/>
      <c r="D38" s="845"/>
      <c r="E38" s="845"/>
      <c r="F38" s="845"/>
      <c r="G38" s="845"/>
      <c r="H38" s="845"/>
      <c r="I38" s="845"/>
      <c r="J38" s="846"/>
    </row>
    <row r="39" spans="2:13" x14ac:dyDescent="0.2">
      <c r="B39" s="815"/>
      <c r="C39" s="847"/>
      <c r="D39" s="847"/>
      <c r="E39" s="847"/>
      <c r="F39" s="847"/>
      <c r="G39" s="847"/>
      <c r="H39" s="847"/>
      <c r="I39" s="847"/>
      <c r="J39" s="848"/>
    </row>
    <row r="40" spans="2:13" x14ac:dyDescent="0.2">
      <c r="B40" s="815"/>
      <c r="C40" s="847"/>
      <c r="D40" s="847"/>
      <c r="E40" s="847"/>
      <c r="F40" s="847"/>
      <c r="G40" s="847"/>
      <c r="H40" s="847"/>
      <c r="I40" s="847"/>
      <c r="J40" s="848"/>
    </row>
    <row r="41" spans="2:13" x14ac:dyDescent="0.2">
      <c r="B41" s="815"/>
      <c r="C41" s="847"/>
      <c r="D41" s="847"/>
      <c r="E41" s="847"/>
      <c r="F41" s="847"/>
      <c r="G41" s="847"/>
      <c r="H41" s="847"/>
      <c r="I41" s="847"/>
      <c r="J41" s="848"/>
    </row>
    <row r="42" spans="2:13" x14ac:dyDescent="0.2">
      <c r="B42" s="815"/>
      <c r="C42" s="847"/>
      <c r="D42" s="847"/>
      <c r="E42" s="847"/>
      <c r="F42" s="847"/>
      <c r="G42" s="847"/>
      <c r="H42" s="847"/>
      <c r="I42" s="847"/>
      <c r="J42" s="848"/>
    </row>
    <row r="43" spans="2:13" x14ac:dyDescent="0.2">
      <c r="B43" s="815"/>
      <c r="C43" s="847"/>
      <c r="D43" s="847"/>
      <c r="E43" s="847"/>
      <c r="F43" s="847"/>
      <c r="G43" s="847"/>
      <c r="H43" s="847"/>
      <c r="I43" s="847"/>
      <c r="J43" s="848"/>
    </row>
    <row r="44" spans="2:13" x14ac:dyDescent="0.2">
      <c r="B44" s="815"/>
      <c r="C44" s="847"/>
      <c r="D44" s="847"/>
      <c r="E44" s="847"/>
      <c r="F44" s="847"/>
      <c r="G44" s="847"/>
      <c r="H44" s="847"/>
      <c r="I44" s="847"/>
      <c r="J44" s="848"/>
    </row>
    <row r="45" spans="2:13" x14ac:dyDescent="0.2">
      <c r="B45" s="815"/>
      <c r="C45" s="847"/>
      <c r="D45" s="847"/>
      <c r="E45" s="847"/>
      <c r="F45" s="847"/>
      <c r="G45" s="847"/>
      <c r="H45" s="847"/>
      <c r="I45" s="847"/>
      <c r="J45" s="848"/>
    </row>
    <row r="46" spans="2:13" x14ac:dyDescent="0.2">
      <c r="B46" s="815"/>
      <c r="C46" s="847"/>
      <c r="D46" s="847"/>
      <c r="E46" s="847"/>
      <c r="F46" s="847"/>
      <c r="G46" s="847"/>
      <c r="H46" s="847"/>
      <c r="I46" s="847"/>
      <c r="J46" s="848"/>
    </row>
    <row r="47" spans="2:13" x14ac:dyDescent="0.2">
      <c r="B47" s="815"/>
      <c r="C47" s="847"/>
      <c r="D47" s="847"/>
      <c r="E47" s="847"/>
      <c r="F47" s="847"/>
      <c r="G47" s="847"/>
      <c r="H47" s="847"/>
      <c r="I47" s="847"/>
      <c r="J47" s="848"/>
    </row>
    <row r="48" spans="2:13" x14ac:dyDescent="0.2">
      <c r="B48" s="815"/>
      <c r="C48" s="847"/>
      <c r="D48" s="847"/>
      <c r="E48" s="847"/>
      <c r="F48" s="847"/>
      <c r="G48" s="847"/>
      <c r="H48" s="847"/>
      <c r="I48" s="847"/>
      <c r="J48" s="848"/>
    </row>
    <row r="49" spans="2:10" x14ac:dyDescent="0.2">
      <c r="B49" s="815"/>
      <c r="C49" s="847"/>
      <c r="D49" s="847"/>
      <c r="E49" s="847"/>
      <c r="F49" s="847"/>
      <c r="G49" s="847"/>
      <c r="H49" s="847"/>
      <c r="I49" s="847"/>
      <c r="J49" s="848"/>
    </row>
    <row r="50" spans="2:10" x14ac:dyDescent="0.2">
      <c r="B50" s="815"/>
      <c r="C50" s="847"/>
      <c r="D50" s="847"/>
      <c r="E50" s="847"/>
      <c r="F50" s="847"/>
      <c r="G50" s="847"/>
      <c r="H50" s="847"/>
      <c r="I50" s="847"/>
      <c r="J50" s="848"/>
    </row>
    <row r="51" spans="2:10" x14ac:dyDescent="0.2">
      <c r="B51" s="815"/>
      <c r="C51" s="847"/>
      <c r="D51" s="847"/>
      <c r="E51" s="847"/>
      <c r="F51" s="847"/>
      <c r="G51" s="847"/>
      <c r="H51" s="847"/>
      <c r="I51" s="847"/>
      <c r="J51" s="848"/>
    </row>
    <row r="52" spans="2:10" x14ac:dyDescent="0.2">
      <c r="B52" s="815"/>
      <c r="C52" s="847"/>
      <c r="D52" s="847"/>
      <c r="E52" s="847"/>
      <c r="F52" s="847"/>
      <c r="G52" s="847"/>
      <c r="H52" s="847"/>
      <c r="I52" s="847"/>
      <c r="J52" s="848"/>
    </row>
    <row r="53" spans="2:10" x14ac:dyDescent="0.2">
      <c r="B53" s="815"/>
      <c r="C53" s="847"/>
      <c r="D53" s="847"/>
      <c r="E53" s="847"/>
      <c r="F53" s="847"/>
      <c r="G53" s="847"/>
      <c r="H53" s="847"/>
      <c r="I53" s="847"/>
      <c r="J53" s="848"/>
    </row>
    <row r="54" spans="2:10" x14ac:dyDescent="0.2">
      <c r="B54" s="815"/>
      <c r="C54" s="847"/>
      <c r="D54" s="847"/>
      <c r="E54" s="847"/>
      <c r="F54" s="847"/>
      <c r="G54" s="847"/>
      <c r="H54" s="847"/>
      <c r="I54" s="847"/>
      <c r="J54" s="848"/>
    </row>
    <row r="55" spans="2:10" x14ac:dyDescent="0.2">
      <c r="B55" s="815"/>
      <c r="C55" s="847"/>
      <c r="D55" s="847"/>
      <c r="E55" s="847"/>
      <c r="F55" s="847"/>
      <c r="G55" s="847"/>
      <c r="H55" s="847"/>
      <c r="I55" s="847"/>
      <c r="J55" s="848"/>
    </row>
    <row r="56" spans="2:10" ht="13.5" thickBot="1" x14ac:dyDescent="0.25">
      <c r="B56" s="849"/>
      <c r="C56" s="850"/>
      <c r="D56" s="850"/>
      <c r="E56" s="850"/>
      <c r="F56" s="850"/>
      <c r="G56" s="850"/>
      <c r="H56" s="850"/>
      <c r="I56" s="850"/>
      <c r="J56" s="851"/>
    </row>
    <row r="57" spans="2:10" ht="108.75" customHeight="1" thickBot="1" x14ac:dyDescent="0.25">
      <c r="B57" s="852" t="s">
        <v>185</v>
      </c>
      <c r="C57" s="853"/>
      <c r="D57" s="853"/>
      <c r="E57" s="853"/>
      <c r="F57" s="853"/>
      <c r="G57" s="853"/>
      <c r="H57" s="853"/>
      <c r="I57" s="853"/>
      <c r="J57" s="854"/>
    </row>
    <row r="58" spans="2:10" x14ac:dyDescent="0.2">
      <c r="B58" s="832" t="s">
        <v>758</v>
      </c>
      <c r="C58" s="833"/>
      <c r="D58" s="833"/>
      <c r="E58" s="833"/>
      <c r="F58" s="834"/>
      <c r="G58" s="838" t="s">
        <v>195</v>
      </c>
      <c r="H58" s="839"/>
      <c r="I58" s="840">
        <v>0</v>
      </c>
      <c r="J58" s="841"/>
    </row>
    <row r="59" spans="2:10" x14ac:dyDescent="0.2">
      <c r="B59" s="835"/>
      <c r="C59" s="836"/>
      <c r="D59" s="836"/>
      <c r="E59" s="836"/>
      <c r="F59" s="837"/>
      <c r="G59" s="838"/>
      <c r="H59" s="839"/>
      <c r="I59" s="840"/>
      <c r="J59" s="841"/>
    </row>
    <row r="60" spans="2:10" ht="13.5" thickBot="1" x14ac:dyDescent="0.25">
      <c r="B60" s="842" t="s">
        <v>5</v>
      </c>
      <c r="C60" s="843"/>
      <c r="D60" s="843"/>
      <c r="E60" s="843"/>
      <c r="F60" s="843"/>
      <c r="G60" s="843"/>
      <c r="H60" s="843"/>
      <c r="I60" s="843"/>
      <c r="J60" s="844"/>
    </row>
    <row r="61" spans="2:10" x14ac:dyDescent="0.2">
      <c r="B61" s="361"/>
      <c r="C61" s="361"/>
      <c r="D61" s="361"/>
      <c r="E61" s="361"/>
      <c r="F61" s="361"/>
      <c r="G61" s="361"/>
      <c r="H61" s="361"/>
      <c r="I61" s="361"/>
      <c r="J61" s="361"/>
    </row>
    <row r="62" spans="2:10" x14ac:dyDescent="0.2">
      <c r="B62" s="831" t="s">
        <v>6</v>
      </c>
      <c r="C62" s="831"/>
      <c r="D62" s="831"/>
      <c r="E62" s="831"/>
      <c r="F62" s="831"/>
      <c r="G62" s="831"/>
      <c r="H62" s="831"/>
      <c r="I62" s="831"/>
      <c r="J62" s="831"/>
    </row>
    <row r="63" spans="2:10" ht="28.5" customHeight="1" x14ac:dyDescent="0.2">
      <c r="B63" s="831"/>
      <c r="C63" s="831"/>
      <c r="D63" s="831"/>
      <c r="E63" s="831"/>
      <c r="F63" s="831"/>
      <c r="G63" s="831"/>
      <c r="H63" s="831"/>
      <c r="I63" s="831"/>
      <c r="J63" s="831"/>
    </row>
  </sheetData>
  <sheetProtection password="EB1C" sheet="1" objects="1" scenarios="1"/>
  <mergeCells count="29">
    <mergeCell ref="B1:J1"/>
    <mergeCell ref="B8:J8"/>
    <mergeCell ref="B9:J9"/>
    <mergeCell ref="B3:D7"/>
    <mergeCell ref="F3:G3"/>
    <mergeCell ref="F6:J6"/>
    <mergeCell ref="F7:J7"/>
    <mergeCell ref="I3:J3"/>
    <mergeCell ref="F5:G5"/>
    <mergeCell ref="I5:J5"/>
    <mergeCell ref="B37:J37"/>
    <mergeCell ref="B23:J23"/>
    <mergeCell ref="B62:J63"/>
    <mergeCell ref="B58:F59"/>
    <mergeCell ref="G58:H59"/>
    <mergeCell ref="I58:J59"/>
    <mergeCell ref="B60:J60"/>
    <mergeCell ref="B24:J36"/>
    <mergeCell ref="B57:J57"/>
    <mergeCell ref="B38:J56"/>
    <mergeCell ref="B11:J11"/>
    <mergeCell ref="K12:M17"/>
    <mergeCell ref="K24:M36"/>
    <mergeCell ref="F4:J4"/>
    <mergeCell ref="K10:M10"/>
    <mergeCell ref="B10:D10"/>
    <mergeCell ref="F10:J10"/>
    <mergeCell ref="B13:J22"/>
    <mergeCell ref="B12:J12"/>
  </mergeCells>
  <phoneticPr fontId="0" type="noConversion"/>
  <printOptions horizontalCentered="1"/>
  <pageMargins left="0.2" right="0.2" top="0.56999999999999995" bottom="0.51" header="0.33" footer="0.25"/>
  <pageSetup scale="65" orientation="portrait" r:id="rId1"/>
  <headerFooter alignWithMargins="0">
    <oddFooter>&amp;L&amp;8File: &amp;F
Tab: &amp;A&amp;CRevised 10/2023&amp;R&amp;8&amp;D
&amp;T</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indexed="25"/>
    <pageSetUpPr fitToPage="1"/>
  </sheetPr>
  <dimension ref="B1:P64"/>
  <sheetViews>
    <sheetView showGridLines="0" showRowColHeaders="0" showZeros="0" topLeftCell="A4" zoomScale="80" zoomScaleNormal="100" workbookViewId="0">
      <selection activeCell="D6" sqref="D6:H6"/>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7.5703125" customWidth="1"/>
    <col min="10" max="10" width="10.42578125" customWidth="1"/>
    <col min="11" max="11" width="3.140625" customWidth="1"/>
    <col min="12" max="12" width="13.85546875" customWidth="1"/>
    <col min="13" max="13" width="28.7109375" customWidth="1"/>
  </cols>
  <sheetData>
    <row r="1" spans="2:13" ht="43.5" customHeight="1" x14ac:dyDescent="0.2">
      <c r="B1" s="982" t="s">
        <v>0</v>
      </c>
      <c r="C1" s="983"/>
      <c r="D1" s="983"/>
      <c r="E1" s="983"/>
      <c r="F1" s="983"/>
      <c r="G1" s="983"/>
      <c r="H1" s="983"/>
      <c r="I1" s="983"/>
      <c r="J1" s="983"/>
      <c r="K1" s="983"/>
      <c r="L1" s="983"/>
      <c r="M1" s="983"/>
    </row>
    <row r="2" spans="2:13" ht="27.75" customHeight="1" x14ac:dyDescent="0.2">
      <c r="B2" s="983"/>
      <c r="C2" s="983"/>
      <c r="D2" s="983"/>
      <c r="E2" s="983"/>
      <c r="F2" s="983"/>
      <c r="G2" s="983"/>
      <c r="H2" s="983"/>
      <c r="I2" s="983"/>
      <c r="J2" s="983"/>
      <c r="K2" s="983"/>
      <c r="L2" s="983"/>
      <c r="M2" s="983"/>
    </row>
    <row r="3" spans="2:13" s="8" customFormat="1" ht="25.5" x14ac:dyDescent="0.35">
      <c r="B3" s="917" t="s">
        <v>759</v>
      </c>
      <c r="C3" s="917"/>
      <c r="D3" s="917"/>
      <c r="E3" s="917"/>
      <c r="F3" s="917"/>
      <c r="G3" s="917"/>
      <c r="H3" s="917"/>
      <c r="I3" s="917"/>
      <c r="J3" s="917"/>
      <c r="K3" s="917"/>
      <c r="L3" s="917"/>
      <c r="M3" s="917"/>
    </row>
    <row r="4" spans="2:13" s="9" customFormat="1" ht="25.5" x14ac:dyDescent="0.35">
      <c r="B4" s="917" t="s">
        <v>72</v>
      </c>
      <c r="C4" s="917"/>
      <c r="D4" s="917"/>
      <c r="E4" s="917"/>
      <c r="F4" s="917"/>
      <c r="G4" s="917"/>
      <c r="H4" s="917"/>
      <c r="I4" s="917"/>
      <c r="J4" s="917"/>
      <c r="K4" s="917"/>
      <c r="L4" s="917"/>
      <c r="M4" s="917"/>
    </row>
    <row r="5" spans="2:13" ht="28.5" customHeight="1" thickBot="1" x14ac:dyDescent="0.25">
      <c r="B5" s="984" t="s">
        <v>145</v>
      </c>
      <c r="C5" s="984"/>
      <c r="D5" s="984"/>
      <c r="E5" s="984"/>
      <c r="F5" s="984"/>
      <c r="G5" s="984"/>
      <c r="H5" s="984"/>
      <c r="I5" s="984"/>
      <c r="J5" s="984"/>
      <c r="K5" s="984"/>
      <c r="L5" s="984"/>
      <c r="M5" s="984"/>
    </row>
    <row r="6" spans="2:13" ht="24" customHeight="1" thickBot="1" x14ac:dyDescent="0.25">
      <c r="B6" s="966" t="s">
        <v>135</v>
      </c>
      <c r="C6" s="967"/>
      <c r="D6" s="929"/>
      <c r="E6" s="930"/>
      <c r="F6" s="930"/>
      <c r="G6" s="930"/>
      <c r="H6" s="931"/>
      <c r="I6" s="15"/>
      <c r="J6" s="919" t="s">
        <v>146</v>
      </c>
      <c r="K6" s="920"/>
      <c r="L6" s="921">
        <f ca="1">TODAY()</f>
        <v>45663</v>
      </c>
      <c r="M6" s="922"/>
    </row>
    <row r="7" spans="2:13" ht="18" customHeight="1" thickBot="1" x14ac:dyDescent="0.25">
      <c r="B7" s="24"/>
      <c r="C7" s="24"/>
      <c r="D7" s="27"/>
      <c r="E7" s="27"/>
      <c r="F7" s="27"/>
      <c r="G7" s="27"/>
      <c r="H7" s="28"/>
      <c r="I7" s="15"/>
      <c r="J7" s="25"/>
      <c r="K7" s="26"/>
      <c r="L7" s="22"/>
      <c r="M7" s="23"/>
    </row>
    <row r="8" spans="2:13" ht="18" customHeight="1" x14ac:dyDescent="0.2">
      <c r="B8" s="935" t="s">
        <v>138</v>
      </c>
      <c r="C8" s="936"/>
      <c r="D8" s="939"/>
      <c r="E8" s="940"/>
      <c r="F8" s="940"/>
      <c r="G8" s="940"/>
      <c r="H8" s="941"/>
      <c r="I8" s="918"/>
      <c r="J8" s="935" t="s">
        <v>137</v>
      </c>
      <c r="K8" s="936"/>
      <c r="L8" s="923" t="str">
        <f>'START HERE'!E12</f>
        <v>ATHLETICS</v>
      </c>
      <c r="M8" s="924"/>
    </row>
    <row r="9" spans="2:13" ht="27.75" customHeight="1" thickBot="1" x14ac:dyDescent="0.25">
      <c r="B9" s="937"/>
      <c r="C9" s="938"/>
      <c r="D9" s="942"/>
      <c r="E9" s="943"/>
      <c r="F9" s="943"/>
      <c r="G9" s="943"/>
      <c r="H9" s="944"/>
      <c r="I9" s="918"/>
      <c r="J9" s="964"/>
      <c r="K9" s="965"/>
      <c r="L9" s="925"/>
      <c r="M9" s="926"/>
    </row>
    <row r="10" spans="2:13" ht="18" customHeight="1" thickBot="1" x14ac:dyDescent="0.25">
      <c r="B10" s="945" t="s">
        <v>136</v>
      </c>
      <c r="C10" s="946"/>
      <c r="D10" s="946"/>
      <c r="E10" s="946"/>
      <c r="F10" s="946"/>
      <c r="G10" s="946"/>
      <c r="H10" s="947"/>
      <c r="I10" s="932"/>
      <c r="J10" s="937"/>
      <c r="K10" s="938"/>
      <c r="L10" s="927"/>
      <c r="M10" s="928"/>
    </row>
    <row r="11" spans="2:13" ht="18" customHeight="1" thickBot="1" x14ac:dyDescent="0.25">
      <c r="B11" s="979" t="s">
        <v>134</v>
      </c>
      <c r="C11" s="965"/>
      <c r="D11" s="973"/>
      <c r="E11" s="974"/>
      <c r="F11" s="974"/>
      <c r="G11" s="974"/>
      <c r="H11" s="975"/>
      <c r="I11" s="932"/>
      <c r="J11" s="919" t="s">
        <v>148</v>
      </c>
      <c r="K11" s="920"/>
      <c r="L11" s="933" t="str">
        <f>'START HERE'!E11</f>
        <v xml:space="preserve"> </v>
      </c>
      <c r="M11" s="934"/>
    </row>
    <row r="12" spans="2:13" ht="24" customHeight="1" thickBot="1" x14ac:dyDescent="0.25">
      <c r="B12" s="979"/>
      <c r="C12" s="965"/>
      <c r="D12" s="970"/>
      <c r="E12" s="971"/>
      <c r="F12" s="971"/>
      <c r="G12" s="971"/>
      <c r="H12" s="972"/>
      <c r="J12" s="914" t="s">
        <v>140</v>
      </c>
      <c r="K12" s="915"/>
      <c r="L12" s="915"/>
      <c r="M12" s="916"/>
    </row>
    <row r="13" spans="2:13" ht="24" customHeight="1" thickBot="1" x14ac:dyDescent="0.25">
      <c r="B13" s="980"/>
      <c r="C13" s="938"/>
      <c r="D13" s="970"/>
      <c r="E13" s="971"/>
      <c r="F13" s="971"/>
      <c r="G13" s="971"/>
      <c r="H13" s="972"/>
      <c r="J13" s="950" t="s">
        <v>139</v>
      </c>
      <c r="K13" s="951"/>
      <c r="L13" s="948">
        <f>'START HERE'!E24</f>
        <v>0</v>
      </c>
      <c r="M13" s="949"/>
    </row>
    <row r="14" spans="2:13" ht="24" customHeight="1" thickBot="1" x14ac:dyDescent="0.25">
      <c r="B14" s="957" t="s">
        <v>149</v>
      </c>
      <c r="C14" s="958"/>
      <c r="D14" s="970"/>
      <c r="E14" s="971"/>
      <c r="F14" s="971"/>
      <c r="G14" s="971"/>
      <c r="H14" s="972"/>
      <c r="J14" s="950" t="s">
        <v>151</v>
      </c>
      <c r="K14" s="981"/>
      <c r="L14" s="948">
        <f>'START HERE'!E25</f>
        <v>0</v>
      </c>
      <c r="M14" s="949"/>
    </row>
    <row r="15" spans="2:13" ht="24" customHeight="1" thickBot="1" x14ac:dyDescent="0.25">
      <c r="B15" s="957" t="s">
        <v>150</v>
      </c>
      <c r="C15" s="958"/>
      <c r="D15" s="970"/>
      <c r="E15" s="971"/>
      <c r="F15" s="971"/>
      <c r="G15" s="971"/>
      <c r="H15" s="972"/>
      <c r="J15" s="950" t="s">
        <v>152</v>
      </c>
      <c r="K15" s="981"/>
      <c r="L15" s="948">
        <f>'START HERE'!E26</f>
        <v>0</v>
      </c>
      <c r="M15" s="949"/>
    </row>
    <row r="16" spans="2:13" ht="24" customHeight="1" thickBot="1" x14ac:dyDescent="0.25">
      <c r="B16" s="968" t="s">
        <v>154</v>
      </c>
      <c r="C16" s="969"/>
      <c r="D16" s="976"/>
      <c r="E16" s="977"/>
      <c r="F16" s="977"/>
      <c r="G16" s="977"/>
      <c r="H16" s="978"/>
      <c r="J16" s="379"/>
      <c r="K16" s="379"/>
      <c r="L16" s="380"/>
      <c r="M16" s="380"/>
    </row>
    <row r="17" spans="2:13" ht="13.9" customHeight="1" x14ac:dyDescent="0.2">
      <c r="B17" s="6"/>
      <c r="C17" s="6"/>
      <c r="D17" s="21"/>
      <c r="E17" s="21"/>
      <c r="F17" s="21"/>
      <c r="G17" s="21"/>
      <c r="J17" s="379"/>
      <c r="K17" s="379"/>
      <c r="L17" s="380"/>
      <c r="M17" s="380"/>
    </row>
    <row r="18" spans="2:13" ht="23.25" customHeight="1" x14ac:dyDescent="0.25">
      <c r="B18" s="956" t="s">
        <v>155</v>
      </c>
      <c r="C18" s="956"/>
      <c r="D18" s="956"/>
      <c r="E18" s="963">
        <f ca="1">L6+28</f>
        <v>45691</v>
      </c>
      <c r="F18" s="963"/>
      <c r="G18" s="963"/>
      <c r="H18" s="955" t="s">
        <v>156</v>
      </c>
      <c r="I18" s="955"/>
      <c r="J18" s="955"/>
      <c r="K18" s="955"/>
      <c r="L18" s="955"/>
      <c r="M18" s="955"/>
    </row>
    <row r="19" spans="2:13" ht="15.75" customHeight="1" x14ac:dyDescent="0.25">
      <c r="B19" s="955" t="s">
        <v>158</v>
      </c>
      <c r="C19" s="955"/>
      <c r="D19" s="955"/>
      <c r="E19" s="955"/>
      <c r="F19" s="955"/>
      <c r="G19" s="955"/>
      <c r="H19" s="955"/>
      <c r="I19" s="955"/>
      <c r="J19" s="955"/>
      <c r="K19" s="955"/>
      <c r="L19" s="955"/>
      <c r="M19" s="955"/>
    </row>
    <row r="20" spans="2:13" s="10" customFormat="1" ht="15.75" customHeight="1" x14ac:dyDescent="0.25">
      <c r="B20" s="30"/>
      <c r="C20" s="30"/>
      <c r="D20" s="30"/>
      <c r="E20" s="30"/>
      <c r="F20" s="30"/>
      <c r="G20" s="31"/>
      <c r="H20" s="32"/>
      <c r="I20" s="32"/>
      <c r="J20" s="32"/>
      <c r="K20" s="32"/>
      <c r="L20" s="32"/>
      <c r="M20" s="32"/>
    </row>
    <row r="21" spans="2:13" s="10" customFormat="1" ht="14.25" customHeight="1" x14ac:dyDescent="0.25">
      <c r="B21" s="959" t="s">
        <v>147</v>
      </c>
      <c r="C21" s="959"/>
      <c r="D21" s="959"/>
      <c r="E21" s="959"/>
      <c r="F21" s="959"/>
      <c r="G21" s="959"/>
      <c r="H21" s="959"/>
      <c r="I21" s="959"/>
      <c r="J21" s="959"/>
      <c r="K21" s="959"/>
      <c r="L21" s="959"/>
      <c r="M21" s="959"/>
    </row>
    <row r="22" spans="2:13" s="10" customFormat="1" ht="14.25" customHeight="1" x14ac:dyDescent="0.2">
      <c r="B22" s="5"/>
      <c r="C22" s="5"/>
      <c r="D22" s="5"/>
      <c r="E22" s="5"/>
      <c r="F22" s="5"/>
      <c r="G22" s="5"/>
      <c r="H22" s="5"/>
      <c r="I22" s="5"/>
      <c r="J22"/>
      <c r="K22"/>
      <c r="L22"/>
      <c r="M22"/>
    </row>
    <row r="23" spans="2:13" x14ac:dyDescent="0.2">
      <c r="B23" s="960" t="s">
        <v>760</v>
      </c>
      <c r="C23" s="961"/>
      <c r="D23" s="961"/>
      <c r="E23" s="961"/>
      <c r="F23" s="961"/>
      <c r="G23" s="961"/>
      <c r="H23" s="961"/>
      <c r="I23" s="961"/>
      <c r="J23" s="961"/>
      <c r="K23" s="961"/>
      <c r="L23" s="962"/>
      <c r="M23" s="16" t="s">
        <v>130</v>
      </c>
    </row>
    <row r="24" spans="2:13" s="15" customFormat="1" ht="15.75" x14ac:dyDescent="0.25">
      <c r="B24" s="4">
        <v>1</v>
      </c>
      <c r="C24" s="883"/>
      <c r="D24" s="884"/>
      <c r="E24" s="884"/>
      <c r="F24" s="884"/>
      <c r="G24" s="884"/>
      <c r="H24" s="884"/>
      <c r="I24" s="884"/>
      <c r="J24" s="884"/>
      <c r="K24" s="884"/>
      <c r="L24" s="885"/>
      <c r="M24" s="7">
        <v>0</v>
      </c>
    </row>
    <row r="25" spans="2:13" s="9" customFormat="1" ht="15.75" x14ac:dyDescent="0.25">
      <c r="B25" s="4">
        <v>2</v>
      </c>
      <c r="C25" s="883"/>
      <c r="D25" s="884"/>
      <c r="E25" s="884"/>
      <c r="F25" s="884"/>
      <c r="G25" s="884"/>
      <c r="H25" s="884"/>
      <c r="I25" s="884"/>
      <c r="J25" s="884"/>
      <c r="K25" s="884"/>
      <c r="L25" s="885"/>
      <c r="M25" s="7">
        <v>0</v>
      </c>
    </row>
    <row r="26" spans="2:13" s="9" customFormat="1" ht="15.75" x14ac:dyDescent="0.25">
      <c r="B26" s="4">
        <v>3</v>
      </c>
      <c r="C26" s="883"/>
      <c r="D26" s="884"/>
      <c r="E26" s="884"/>
      <c r="F26" s="884"/>
      <c r="G26" s="884"/>
      <c r="H26" s="884"/>
      <c r="I26" s="884"/>
      <c r="J26" s="884"/>
      <c r="K26" s="884"/>
      <c r="L26" s="885"/>
      <c r="M26" s="7">
        <v>0</v>
      </c>
    </row>
    <row r="27" spans="2:13" s="9" customFormat="1" ht="15.75" x14ac:dyDescent="0.25">
      <c r="B27" s="4">
        <v>4</v>
      </c>
      <c r="C27" s="883"/>
      <c r="D27" s="884"/>
      <c r="E27" s="884"/>
      <c r="F27" s="884"/>
      <c r="G27" s="884"/>
      <c r="H27" s="884"/>
      <c r="I27" s="884"/>
      <c r="J27" s="884"/>
      <c r="K27" s="884"/>
      <c r="L27" s="885"/>
      <c r="M27" s="7">
        <v>0</v>
      </c>
    </row>
    <row r="28" spans="2:13" s="9" customFormat="1" ht="15.75" x14ac:dyDescent="0.25">
      <c r="B28" s="4">
        <v>5</v>
      </c>
      <c r="C28" s="883"/>
      <c r="D28" s="884"/>
      <c r="E28" s="884"/>
      <c r="F28" s="884"/>
      <c r="G28" s="884"/>
      <c r="H28" s="884"/>
      <c r="I28" s="884"/>
      <c r="J28" s="884"/>
      <c r="K28" s="884"/>
      <c r="L28" s="885"/>
      <c r="M28" s="7">
        <v>0</v>
      </c>
    </row>
    <row r="29" spans="2:13" s="9" customFormat="1" ht="15.75" x14ac:dyDescent="0.25">
      <c r="B29" s="4">
        <v>6</v>
      </c>
      <c r="C29" s="883"/>
      <c r="D29" s="884"/>
      <c r="E29" s="884"/>
      <c r="F29" s="884"/>
      <c r="G29" s="884"/>
      <c r="H29" s="884"/>
      <c r="I29" s="884"/>
      <c r="J29" s="884"/>
      <c r="K29" s="884"/>
      <c r="L29" s="885"/>
      <c r="M29" s="7">
        <v>0</v>
      </c>
    </row>
    <row r="30" spans="2:13" s="9" customFormat="1" ht="15.75" x14ac:dyDescent="0.25">
      <c r="B30" s="4">
        <v>7</v>
      </c>
      <c r="C30" s="883"/>
      <c r="D30" s="884"/>
      <c r="E30" s="884"/>
      <c r="F30" s="884"/>
      <c r="G30" s="884"/>
      <c r="H30" s="884"/>
      <c r="I30" s="884"/>
      <c r="J30" s="884"/>
      <c r="K30" s="884"/>
      <c r="L30" s="885"/>
      <c r="M30" s="7">
        <v>0</v>
      </c>
    </row>
    <row r="31" spans="2:13" s="9" customFormat="1" ht="15.75" x14ac:dyDescent="0.25">
      <c r="B31" s="4">
        <v>8</v>
      </c>
      <c r="C31" s="883"/>
      <c r="D31" s="884"/>
      <c r="E31" s="884"/>
      <c r="F31" s="884"/>
      <c r="G31" s="884"/>
      <c r="H31" s="884"/>
      <c r="I31" s="884"/>
      <c r="J31" s="884"/>
      <c r="K31" s="884"/>
      <c r="L31" s="885"/>
      <c r="M31" s="7">
        <v>0</v>
      </c>
    </row>
    <row r="32" spans="2:13" s="9" customFormat="1" ht="15.75" x14ac:dyDescent="0.25">
      <c r="B32" s="367">
        <v>9</v>
      </c>
      <c r="C32" s="952"/>
      <c r="D32" s="953"/>
      <c r="E32" s="953"/>
      <c r="F32" s="953"/>
      <c r="G32" s="953"/>
      <c r="H32" s="953"/>
      <c r="I32" s="953"/>
      <c r="J32" s="953"/>
      <c r="K32" s="953"/>
      <c r="L32" s="954"/>
      <c r="M32" s="7">
        <v>0</v>
      </c>
    </row>
    <row r="33" spans="2:16" s="9" customFormat="1" ht="16.5" thickBot="1" x14ac:dyDescent="0.3">
      <c r="B33" s="896" t="s">
        <v>761</v>
      </c>
      <c r="C33" s="897"/>
      <c r="D33" s="897"/>
      <c r="E33" s="897"/>
      <c r="F33" s="897"/>
      <c r="G33" s="897"/>
      <c r="H33" s="897"/>
      <c r="I33" s="898"/>
      <c r="J33" s="899" t="s">
        <v>762</v>
      </c>
      <c r="K33" s="900"/>
      <c r="L33" s="368" t="s">
        <v>133</v>
      </c>
      <c r="M33" s="369">
        <f>SUM(M24:M32)</f>
        <v>0</v>
      </c>
    </row>
    <row r="34" spans="2:16" s="9" customFormat="1" ht="16.5" thickTop="1" x14ac:dyDescent="0.25">
      <c r="B34" s="12"/>
      <c r="C34" s="12"/>
      <c r="D34" s="12"/>
      <c r="E34" s="12"/>
      <c r="F34" s="12"/>
      <c r="G34" s="12"/>
      <c r="H34" s="12"/>
      <c r="I34" s="12"/>
      <c r="J34" s="12"/>
      <c r="K34" s="12"/>
      <c r="L34" s="13" t="s">
        <v>37</v>
      </c>
      <c r="M34" s="14" t="s">
        <v>37</v>
      </c>
      <c r="O34" s="11"/>
    </row>
    <row r="35" spans="2:16" s="9" customFormat="1" ht="15.75" x14ac:dyDescent="0.2">
      <c r="B35" s="901" t="s">
        <v>763</v>
      </c>
      <c r="C35" s="902"/>
      <c r="D35" s="902"/>
      <c r="E35" s="902"/>
      <c r="F35" s="902"/>
      <c r="G35" s="902"/>
      <c r="H35" s="902"/>
      <c r="I35" s="370" t="s">
        <v>762</v>
      </c>
      <c r="J35" s="903" t="s">
        <v>764</v>
      </c>
      <c r="K35" s="904"/>
      <c r="L35" s="904"/>
      <c r="M35" s="904"/>
      <c r="O35" s="11"/>
    </row>
    <row r="36" spans="2:16" s="9" customFormat="1" ht="15.75" x14ac:dyDescent="0.25">
      <c r="B36" s="886" t="s">
        <v>765</v>
      </c>
      <c r="C36" s="886"/>
      <c r="D36" s="886"/>
      <c r="E36" s="886"/>
      <c r="F36" s="886"/>
      <c r="G36" s="886"/>
      <c r="H36" s="886"/>
      <c r="I36" s="886"/>
      <c r="J36" s="886"/>
      <c r="K36" s="886"/>
      <c r="L36" s="886"/>
      <c r="M36" s="886"/>
      <c r="O36" s="11"/>
      <c r="P36" s="11"/>
    </row>
    <row r="37" spans="2:16" s="9" customFormat="1" ht="15" x14ac:dyDescent="0.2">
      <c r="B37" s="887"/>
      <c r="C37" s="888"/>
      <c r="D37" s="888"/>
      <c r="E37" s="888"/>
      <c r="F37" s="888"/>
      <c r="G37" s="888"/>
      <c r="H37" s="888"/>
      <c r="I37" s="888"/>
      <c r="J37" s="888"/>
      <c r="K37" s="888"/>
      <c r="L37" s="888"/>
      <c r="M37" s="889"/>
    </row>
    <row r="38" spans="2:16" s="9" customFormat="1" ht="15" customHeight="1" x14ac:dyDescent="0.2">
      <c r="B38" s="890"/>
      <c r="C38" s="891"/>
      <c r="D38" s="891"/>
      <c r="E38" s="891"/>
      <c r="F38" s="891"/>
      <c r="G38" s="891"/>
      <c r="H38" s="891"/>
      <c r="I38" s="891"/>
      <c r="J38" s="891"/>
      <c r="K38" s="891"/>
      <c r="L38" s="891"/>
      <c r="M38" s="892"/>
    </row>
    <row r="39" spans="2:16" s="9" customFormat="1" ht="15" customHeight="1" x14ac:dyDescent="0.2">
      <c r="B39" s="890"/>
      <c r="C39" s="891"/>
      <c r="D39" s="891"/>
      <c r="E39" s="891"/>
      <c r="F39" s="891"/>
      <c r="G39" s="891"/>
      <c r="H39" s="891"/>
      <c r="I39" s="891"/>
      <c r="J39" s="891"/>
      <c r="K39" s="891"/>
      <c r="L39" s="891"/>
      <c r="M39" s="892"/>
    </row>
    <row r="40" spans="2:16" s="9" customFormat="1" ht="15" customHeight="1" x14ac:dyDescent="0.2">
      <c r="B40" s="890"/>
      <c r="C40" s="891"/>
      <c r="D40" s="891"/>
      <c r="E40" s="891"/>
      <c r="F40" s="891"/>
      <c r="G40" s="891"/>
      <c r="H40" s="891"/>
      <c r="I40" s="891"/>
      <c r="J40" s="891"/>
      <c r="K40" s="891"/>
      <c r="L40" s="891"/>
      <c r="M40" s="892"/>
    </row>
    <row r="41" spans="2:16" s="9" customFormat="1" ht="15.75" thickBot="1" x14ac:dyDescent="0.25">
      <c r="B41" s="893"/>
      <c r="C41" s="894"/>
      <c r="D41" s="894"/>
      <c r="E41" s="894"/>
      <c r="F41" s="894"/>
      <c r="G41" s="894"/>
      <c r="H41" s="894"/>
      <c r="I41" s="894"/>
      <c r="J41" s="894"/>
      <c r="K41" s="894"/>
      <c r="L41" s="894"/>
      <c r="M41" s="895"/>
    </row>
    <row r="42" spans="2:16" ht="12.75" customHeight="1" x14ac:dyDescent="0.2">
      <c r="B42" s="905" t="s">
        <v>766</v>
      </c>
      <c r="C42" s="906"/>
      <c r="D42" s="906"/>
      <c r="E42" s="906"/>
      <c r="F42" s="906"/>
      <c r="G42" s="906"/>
      <c r="H42" s="906"/>
      <c r="I42" s="906"/>
      <c r="J42" s="906"/>
      <c r="K42" s="906"/>
      <c r="L42" s="906"/>
      <c r="M42" s="907"/>
    </row>
    <row r="43" spans="2:16" ht="12.75" customHeight="1" x14ac:dyDescent="0.2">
      <c r="B43" s="908"/>
      <c r="C43" s="909"/>
      <c r="D43" s="909"/>
      <c r="E43" s="909"/>
      <c r="F43" s="909"/>
      <c r="G43" s="909"/>
      <c r="H43" s="909"/>
      <c r="I43" s="909"/>
      <c r="J43" s="909"/>
      <c r="K43" s="909"/>
      <c r="L43" s="909"/>
      <c r="M43" s="910"/>
    </row>
    <row r="44" spans="2:16" ht="13.15" customHeight="1" thickBot="1" x14ac:dyDescent="0.25">
      <c r="B44" s="911"/>
      <c r="C44" s="912"/>
      <c r="D44" s="912"/>
      <c r="E44" s="912"/>
      <c r="F44" s="912"/>
      <c r="G44" s="912"/>
      <c r="H44" s="912"/>
      <c r="I44" s="912"/>
      <c r="J44" s="912"/>
      <c r="K44" s="912"/>
      <c r="L44" s="912"/>
      <c r="M44" s="913"/>
    </row>
    <row r="45" spans="2:16" x14ac:dyDescent="0.2">
      <c r="B45" s="15"/>
      <c r="C45" s="15"/>
      <c r="D45" s="15"/>
      <c r="E45" s="15"/>
      <c r="F45" s="15"/>
      <c r="G45" s="15"/>
      <c r="H45" s="15"/>
      <c r="I45" s="15"/>
      <c r="J45" s="15"/>
      <c r="K45" s="15"/>
      <c r="L45" s="15"/>
      <c r="M45" s="15"/>
    </row>
    <row r="46" spans="2:16" ht="15" x14ac:dyDescent="0.25">
      <c r="B46" s="877" t="s">
        <v>767</v>
      </c>
      <c r="C46" s="877"/>
      <c r="D46" s="877"/>
      <c r="E46" s="878"/>
      <c r="F46" s="878"/>
      <c r="G46" s="878"/>
      <c r="H46" s="878"/>
      <c r="I46" s="878"/>
      <c r="J46" s="15"/>
      <c r="K46" s="15"/>
      <c r="L46" s="18" t="s">
        <v>25</v>
      </c>
      <c r="M46" s="17"/>
    </row>
    <row r="47" spans="2:16" x14ac:dyDescent="0.2">
      <c r="B47" s="371"/>
      <c r="C47" s="371"/>
      <c r="D47" s="5"/>
      <c r="E47" s="15"/>
      <c r="F47" s="15"/>
      <c r="G47" s="15"/>
      <c r="H47" s="15"/>
      <c r="I47" s="15"/>
      <c r="J47" s="15"/>
      <c r="K47" s="15"/>
      <c r="L47" s="19"/>
      <c r="M47" s="15"/>
    </row>
    <row r="48" spans="2:16" ht="15" x14ac:dyDescent="0.25">
      <c r="B48" s="877" t="s">
        <v>768</v>
      </c>
      <c r="C48" s="877"/>
      <c r="D48" s="877"/>
      <c r="E48" s="878"/>
      <c r="F48" s="878"/>
      <c r="G48" s="878"/>
      <c r="H48" s="878"/>
      <c r="I48" s="878"/>
      <c r="J48" s="15"/>
      <c r="K48" s="15"/>
      <c r="L48" s="18" t="s">
        <v>25</v>
      </c>
      <c r="M48" s="17"/>
    </row>
    <row r="49" spans="2:13" x14ac:dyDescent="0.2">
      <c r="B49" s="371"/>
      <c r="C49" s="371"/>
      <c r="D49" s="5"/>
      <c r="E49" s="15"/>
      <c r="F49" s="15"/>
      <c r="G49" s="15"/>
      <c r="H49" s="15"/>
      <c r="I49" s="15"/>
      <c r="J49" s="15"/>
      <c r="K49" s="15"/>
      <c r="L49" s="19"/>
      <c r="M49" s="15"/>
    </row>
    <row r="50" spans="2:13" ht="15" x14ac:dyDescent="0.25">
      <c r="B50" s="877" t="s">
        <v>769</v>
      </c>
      <c r="C50" s="877"/>
      <c r="D50" s="877"/>
      <c r="E50" s="878"/>
      <c r="F50" s="878"/>
      <c r="G50" s="878"/>
      <c r="H50" s="878"/>
      <c r="I50" s="878"/>
      <c r="J50" s="15"/>
      <c r="K50" s="15"/>
      <c r="L50" s="18" t="s">
        <v>25</v>
      </c>
      <c r="M50" s="17"/>
    </row>
    <row r="51" spans="2:13" ht="15.75" customHeight="1" x14ac:dyDescent="0.2">
      <c r="B51" s="29" t="s">
        <v>37</v>
      </c>
      <c r="C51" s="29"/>
      <c r="D51" s="29"/>
      <c r="E51" s="15"/>
      <c r="F51" s="15"/>
      <c r="G51" s="15"/>
      <c r="H51" s="15"/>
      <c r="I51" s="15"/>
      <c r="J51" s="15"/>
      <c r="K51" s="15"/>
      <c r="L51" s="18"/>
      <c r="M51" s="15"/>
    </row>
    <row r="52" spans="2:13" x14ac:dyDescent="0.2">
      <c r="B52" s="15"/>
      <c r="C52" s="15"/>
      <c r="D52" s="15"/>
      <c r="E52" s="15"/>
      <c r="F52" s="15"/>
      <c r="G52" s="15"/>
      <c r="H52" s="15"/>
      <c r="I52" s="15"/>
      <c r="J52" s="15"/>
      <c r="K52" s="15"/>
      <c r="L52" s="20"/>
      <c r="M52" s="15"/>
    </row>
    <row r="53" spans="2:13" ht="38.25" customHeight="1" x14ac:dyDescent="0.2">
      <c r="B53" s="992" t="s">
        <v>132</v>
      </c>
      <c r="C53" s="992"/>
      <c r="D53" s="993"/>
      <c r="E53" s="994"/>
      <c r="F53" s="376" t="s">
        <v>131</v>
      </c>
      <c r="G53" s="876" t="s">
        <v>167</v>
      </c>
      <c r="H53" s="876"/>
      <c r="I53" s="377" t="s">
        <v>168</v>
      </c>
      <c r="J53" s="876" t="s">
        <v>169</v>
      </c>
      <c r="K53" s="876"/>
      <c r="L53" s="377" t="s">
        <v>170</v>
      </c>
      <c r="M53" s="378" t="s">
        <v>130</v>
      </c>
    </row>
    <row r="54" spans="2:13" ht="15.75" x14ac:dyDescent="0.25">
      <c r="B54" s="989" t="s">
        <v>129</v>
      </c>
      <c r="C54" s="990"/>
      <c r="D54" s="990"/>
      <c r="E54" s="990"/>
      <c r="F54" s="372"/>
      <c r="G54" s="880"/>
      <c r="H54" s="880"/>
      <c r="I54" s="373"/>
      <c r="J54" s="881"/>
      <c r="K54" s="881"/>
      <c r="L54" s="373"/>
      <c r="M54" s="7">
        <v>0</v>
      </c>
    </row>
    <row r="55" spans="2:13" ht="15.75" x14ac:dyDescent="0.25">
      <c r="B55" s="989"/>
      <c r="C55" s="990"/>
      <c r="D55" s="990"/>
      <c r="E55" s="990"/>
      <c r="F55" s="372"/>
      <c r="G55" s="880"/>
      <c r="H55" s="880"/>
      <c r="I55" s="373"/>
      <c r="J55" s="881"/>
      <c r="K55" s="881"/>
      <c r="L55" s="373"/>
      <c r="M55" s="7">
        <v>0</v>
      </c>
    </row>
    <row r="56" spans="2:13" ht="15.75" x14ac:dyDescent="0.25">
      <c r="B56" s="985" t="s">
        <v>128</v>
      </c>
      <c r="C56" s="991"/>
      <c r="D56" s="991"/>
      <c r="E56" s="991"/>
      <c r="F56" s="372"/>
      <c r="G56" s="880"/>
      <c r="H56" s="880"/>
      <c r="I56" s="373"/>
      <c r="J56" s="881"/>
      <c r="K56" s="881"/>
      <c r="L56" s="373"/>
      <c r="M56" s="7">
        <v>0</v>
      </c>
    </row>
    <row r="57" spans="2:13" ht="15.75" x14ac:dyDescent="0.25">
      <c r="B57" s="985"/>
      <c r="C57" s="991"/>
      <c r="D57" s="991"/>
      <c r="E57" s="991"/>
      <c r="F57" s="372"/>
      <c r="G57" s="880"/>
      <c r="H57" s="880"/>
      <c r="I57" s="373"/>
      <c r="J57" s="881"/>
      <c r="K57" s="881"/>
      <c r="L57" s="373"/>
      <c r="M57" s="7">
        <v>0</v>
      </c>
    </row>
    <row r="58" spans="2:13" ht="15.75" x14ac:dyDescent="0.25">
      <c r="B58" s="985" t="s">
        <v>127</v>
      </c>
      <c r="C58" s="986"/>
      <c r="D58" s="986"/>
      <c r="E58" s="986"/>
      <c r="F58" s="372"/>
      <c r="G58" s="880"/>
      <c r="H58" s="880"/>
      <c r="I58" s="373"/>
      <c r="J58" s="881"/>
      <c r="K58" s="881"/>
      <c r="L58" s="373"/>
      <c r="M58" s="7">
        <v>0</v>
      </c>
    </row>
    <row r="59" spans="2:13" ht="15.75" x14ac:dyDescent="0.25">
      <c r="B59" s="985"/>
      <c r="C59" s="986"/>
      <c r="D59" s="986"/>
      <c r="E59" s="986"/>
      <c r="F59" s="374"/>
      <c r="G59" s="987"/>
      <c r="H59" s="987"/>
      <c r="I59" s="375"/>
      <c r="J59" s="988"/>
      <c r="K59" s="988"/>
      <c r="L59" s="373"/>
      <c r="M59" s="7">
        <v>0</v>
      </c>
    </row>
    <row r="60" spans="2:13" ht="19.149999999999999" customHeight="1" x14ac:dyDescent="0.25">
      <c r="B60" s="882" t="str">
        <f>IF(M33=(SUM(M54:M59)),"TOTALS BALANCE READY TO PROCESS","OUT OF BALANCE CHECK ABOVE FIGURES")</f>
        <v>TOTALS BALANCE READY TO PROCESS</v>
      </c>
      <c r="C60" s="882"/>
      <c r="D60" s="882"/>
      <c r="E60" s="882"/>
      <c r="F60" s="882"/>
      <c r="G60" s="882"/>
      <c r="H60" s="882"/>
      <c r="I60" s="882"/>
      <c r="J60" s="882"/>
      <c r="K60" s="882"/>
      <c r="L60" s="882"/>
      <c r="M60" s="882"/>
    </row>
    <row r="62" spans="2:13" ht="12.75" customHeight="1" x14ac:dyDescent="0.2">
      <c r="B62" s="879" t="s">
        <v>153</v>
      </c>
      <c r="C62" s="879"/>
      <c r="D62" s="879"/>
      <c r="E62" s="879"/>
      <c r="F62" s="879"/>
      <c r="G62" s="879"/>
      <c r="H62" s="879"/>
      <c r="I62" s="879"/>
      <c r="J62" s="879"/>
      <c r="K62" s="879"/>
      <c r="L62" s="879"/>
      <c r="M62" s="879"/>
    </row>
    <row r="63" spans="2:13" ht="27.75" customHeight="1" x14ac:dyDescent="0.2">
      <c r="B63" s="879"/>
      <c r="C63" s="879"/>
      <c r="D63" s="879"/>
      <c r="E63" s="879"/>
      <c r="F63" s="879"/>
      <c r="G63" s="879"/>
      <c r="H63" s="879"/>
      <c r="I63" s="879"/>
      <c r="J63" s="879"/>
      <c r="K63" s="879"/>
      <c r="L63" s="879"/>
      <c r="M63" s="879"/>
    </row>
    <row r="64" spans="2:13" x14ac:dyDescent="0.2">
      <c r="B64" s="33"/>
      <c r="C64" s="33"/>
      <c r="D64" s="33"/>
      <c r="E64" s="33"/>
      <c r="F64" s="33"/>
      <c r="G64" s="33"/>
      <c r="H64" s="33"/>
      <c r="I64" s="33"/>
      <c r="J64" s="33"/>
      <c r="K64" s="33"/>
      <c r="L64" s="33"/>
      <c r="M64" s="33"/>
    </row>
  </sheetData>
  <sheetProtection password="EB1C" sheet="1" objects="1" scenarios="1"/>
  <mergeCells count="85">
    <mergeCell ref="B1:M2"/>
    <mergeCell ref="B5:M5"/>
    <mergeCell ref="B58:B59"/>
    <mergeCell ref="C58:E59"/>
    <mergeCell ref="G58:H58"/>
    <mergeCell ref="J58:K58"/>
    <mergeCell ref="G59:H59"/>
    <mergeCell ref="J59:K59"/>
    <mergeCell ref="B54:B55"/>
    <mergeCell ref="C54:E55"/>
    <mergeCell ref="B56:B57"/>
    <mergeCell ref="C56:E57"/>
    <mergeCell ref="B50:D50"/>
    <mergeCell ref="E50:I50"/>
    <mergeCell ref="B53:E53"/>
    <mergeCell ref="G53:H53"/>
    <mergeCell ref="C24:L24"/>
    <mergeCell ref="H18:M18"/>
    <mergeCell ref="E18:G18"/>
    <mergeCell ref="J8:K10"/>
    <mergeCell ref="B6:C6"/>
    <mergeCell ref="B16:C16"/>
    <mergeCell ref="D12:H12"/>
    <mergeCell ref="D11:H11"/>
    <mergeCell ref="D13:H13"/>
    <mergeCell ref="D14:H14"/>
    <mergeCell ref="D16:H16"/>
    <mergeCell ref="B15:C15"/>
    <mergeCell ref="B11:C13"/>
    <mergeCell ref="D15:H15"/>
    <mergeCell ref="J15:K15"/>
    <mergeCell ref="J14:K14"/>
    <mergeCell ref="L13:M13"/>
    <mergeCell ref="L14:M14"/>
    <mergeCell ref="J13:K13"/>
    <mergeCell ref="C30:L30"/>
    <mergeCell ref="C32:L32"/>
    <mergeCell ref="C28:L28"/>
    <mergeCell ref="C29:L29"/>
    <mergeCell ref="C26:L26"/>
    <mergeCell ref="C27:L27"/>
    <mergeCell ref="B19:M19"/>
    <mergeCell ref="B18:D18"/>
    <mergeCell ref="B14:C14"/>
    <mergeCell ref="L15:M15"/>
    <mergeCell ref="C25:L25"/>
    <mergeCell ref="B21:M21"/>
    <mergeCell ref="B23:L23"/>
    <mergeCell ref="J12:M12"/>
    <mergeCell ref="B3:M3"/>
    <mergeCell ref="B4:M4"/>
    <mergeCell ref="I8:I9"/>
    <mergeCell ref="J6:K6"/>
    <mergeCell ref="L6:M6"/>
    <mergeCell ref="L8:M10"/>
    <mergeCell ref="D6:H6"/>
    <mergeCell ref="I10:I11"/>
    <mergeCell ref="J11:K11"/>
    <mergeCell ref="L11:M11"/>
    <mergeCell ref="B8:C9"/>
    <mergeCell ref="D8:H9"/>
    <mergeCell ref="B10:H10"/>
    <mergeCell ref="C31:L31"/>
    <mergeCell ref="B36:M36"/>
    <mergeCell ref="B37:M41"/>
    <mergeCell ref="B46:D46"/>
    <mergeCell ref="E46:I46"/>
    <mergeCell ref="B33:I33"/>
    <mergeCell ref="J33:K33"/>
    <mergeCell ref="B35:H35"/>
    <mergeCell ref="J35:M35"/>
    <mergeCell ref="B42:M44"/>
    <mergeCell ref="J53:K53"/>
    <mergeCell ref="B48:D48"/>
    <mergeCell ref="E48:I48"/>
    <mergeCell ref="B62:M63"/>
    <mergeCell ref="G54:H54"/>
    <mergeCell ref="G56:H56"/>
    <mergeCell ref="J56:K56"/>
    <mergeCell ref="G55:H55"/>
    <mergeCell ref="J55:K55"/>
    <mergeCell ref="J54:K54"/>
    <mergeCell ref="B60:M60"/>
    <mergeCell ref="G57:H57"/>
    <mergeCell ref="J57:K57"/>
  </mergeCells>
  <phoneticPr fontId="27" type="noConversion"/>
  <dataValidations count="2">
    <dataValidation type="list" allowBlank="1" showInputMessage="1" showErrorMessage="1" sqref="J33:K33" xr:uid="{79E3071A-D33F-4BD2-8C86-F5AD368AD0FD}">
      <formula1>Y38:Y40</formula1>
    </dataValidation>
    <dataValidation type="list" allowBlank="1" showInputMessage="1" showErrorMessage="1" sqref="I35" xr:uid="{DBA2893C-B88E-4B01-BD65-2D7C58351BF0}">
      <formula1>Y39:Y41</formula1>
    </dataValidation>
  </dataValidations>
  <pageMargins left="0.5" right="0.5" top="0.5" bottom="0.5" header="0.5" footer="0.5"/>
  <pageSetup scale="68" orientation="portrait" horizontalDpi="4294967293" r:id="rId1"/>
  <headerFooter alignWithMargins="0">
    <oddFooter>&amp;F&amp;RPage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4.9989318521683403E-2"/>
  </sheetPr>
  <dimension ref="B1:I21"/>
  <sheetViews>
    <sheetView showGridLines="0" showRowColHeaders="0" zoomScale="90" zoomScaleNormal="90" workbookViewId="0">
      <selection activeCell="B21" sqref="B21:E21"/>
    </sheetView>
  </sheetViews>
  <sheetFormatPr defaultColWidth="9.140625" defaultRowHeight="12.75" x14ac:dyDescent="0.2"/>
  <cols>
    <col min="1" max="1" width="6.28515625" style="1" customWidth="1"/>
    <col min="2" max="2" width="22.5703125" style="1" customWidth="1"/>
    <col min="3" max="3" width="4.7109375" style="1" customWidth="1"/>
    <col min="4" max="4" width="17.42578125" style="2" customWidth="1"/>
    <col min="5" max="5" width="43" style="1" customWidth="1"/>
    <col min="6" max="6" width="46.7109375" style="1" customWidth="1"/>
    <col min="7" max="8" width="9.140625" style="1"/>
    <col min="9" max="9" width="8.85546875" customWidth="1"/>
    <col min="10" max="16384" width="9.140625" style="1"/>
  </cols>
  <sheetData>
    <row r="1" spans="2:9" ht="23.45" customHeight="1" x14ac:dyDescent="0.2">
      <c r="B1" s="449"/>
      <c r="C1" s="449"/>
      <c r="D1" s="449"/>
      <c r="E1" s="449"/>
    </row>
    <row r="2" spans="2:9" ht="37.9" customHeight="1" x14ac:dyDescent="0.25">
      <c r="B2" s="456" t="s">
        <v>70</v>
      </c>
      <c r="C2" s="457"/>
      <c r="D2" s="457"/>
      <c r="E2" s="457"/>
    </row>
    <row r="3" spans="2:9" ht="33.75" x14ac:dyDescent="0.5">
      <c r="B3" s="446" t="s">
        <v>199</v>
      </c>
      <c r="C3" s="447"/>
      <c r="D3" s="447"/>
      <c r="E3" s="448"/>
    </row>
    <row r="4" spans="2:9" ht="9" customHeight="1" x14ac:dyDescent="0.2">
      <c r="B4" s="34"/>
      <c r="C4" s="34"/>
      <c r="D4" s="125"/>
      <c r="E4" s="34"/>
    </row>
    <row r="5" spans="2:9" ht="18" x14ac:dyDescent="0.25">
      <c r="B5" s="444" t="s">
        <v>172</v>
      </c>
      <c r="C5" s="444"/>
      <c r="D5" s="444"/>
      <c r="E5" s="444"/>
    </row>
    <row r="6" spans="2:9" ht="46.15" customHeight="1" x14ac:dyDescent="0.2">
      <c r="B6" s="458" t="s">
        <v>69</v>
      </c>
      <c r="C6" s="458"/>
      <c r="D6" s="458"/>
      <c r="E6" s="458"/>
      <c r="I6" s="1"/>
    </row>
    <row r="7" spans="2:9" ht="4.9000000000000004" customHeight="1" x14ac:dyDescent="0.2">
      <c r="D7" s="1"/>
      <c r="I7" s="1"/>
    </row>
    <row r="8" spans="2:9" ht="25.15" customHeight="1" x14ac:dyDescent="0.2">
      <c r="B8" s="450" t="s">
        <v>665</v>
      </c>
      <c r="C8" s="451"/>
      <c r="D8" s="451"/>
      <c r="E8" s="452"/>
      <c r="I8" s="1"/>
    </row>
    <row r="9" spans="2:9" ht="96.6" customHeight="1" x14ac:dyDescent="0.2">
      <c r="B9" s="453"/>
      <c r="C9" s="454"/>
      <c r="D9" s="454"/>
      <c r="E9" s="455"/>
      <c r="I9" s="1"/>
    </row>
    <row r="10" spans="2:9" ht="6" customHeight="1" x14ac:dyDescent="0.2">
      <c r="B10" s="127"/>
      <c r="C10" s="127"/>
      <c r="D10" s="127"/>
      <c r="E10" s="127"/>
      <c r="I10" s="1"/>
    </row>
    <row r="11" spans="2:9" ht="17.45" customHeight="1" x14ac:dyDescent="0.2">
      <c r="B11" s="459" t="s">
        <v>102</v>
      </c>
      <c r="C11" s="459"/>
      <c r="D11" s="459"/>
      <c r="E11" s="459"/>
      <c r="I11" s="1"/>
    </row>
    <row r="12" spans="2:9" ht="15.75" x14ac:dyDescent="0.25">
      <c r="B12" s="128" t="s">
        <v>91</v>
      </c>
      <c r="C12" s="443" t="s">
        <v>110</v>
      </c>
      <c r="D12" s="443"/>
      <c r="E12" s="443"/>
      <c r="I12" s="1"/>
    </row>
    <row r="13" spans="2:9" ht="15.75" x14ac:dyDescent="0.25">
      <c r="B13" s="128" t="s">
        <v>184</v>
      </c>
      <c r="C13" s="443" t="s">
        <v>664</v>
      </c>
      <c r="D13" s="443"/>
      <c r="E13" s="443"/>
      <c r="I13" s="1"/>
    </row>
    <row r="14" spans="2:9" ht="15.75" x14ac:dyDescent="0.25">
      <c r="B14" s="128" t="s">
        <v>141</v>
      </c>
      <c r="C14" s="443" t="s">
        <v>142</v>
      </c>
      <c r="D14" s="443"/>
      <c r="E14" s="443"/>
      <c r="I14" s="1"/>
    </row>
    <row r="15" spans="2:9" ht="15.75" x14ac:dyDescent="0.25">
      <c r="B15" s="128" t="s">
        <v>92</v>
      </c>
      <c r="C15" s="443" t="s">
        <v>93</v>
      </c>
      <c r="D15" s="443"/>
      <c r="E15" s="443"/>
      <c r="I15" s="1"/>
    </row>
    <row r="16" spans="2:9" ht="15.75" x14ac:dyDescent="0.25">
      <c r="B16" s="128" t="s">
        <v>94</v>
      </c>
      <c r="C16" s="443" t="s">
        <v>95</v>
      </c>
      <c r="D16" s="443"/>
      <c r="E16" s="443"/>
      <c r="I16" s="1"/>
    </row>
    <row r="17" spans="2:9" ht="15.75" x14ac:dyDescent="0.25">
      <c r="B17" s="128" t="s">
        <v>96</v>
      </c>
      <c r="C17" s="443" t="s">
        <v>111</v>
      </c>
      <c r="D17" s="443"/>
      <c r="E17" s="443"/>
      <c r="I17" s="1"/>
    </row>
    <row r="18" spans="2:9" ht="14.45" customHeight="1" thickBot="1" x14ac:dyDescent="0.25"/>
    <row r="19" spans="2:9" ht="17.45" customHeight="1" thickBot="1" x14ac:dyDescent="0.25">
      <c r="B19" s="440" t="s">
        <v>143</v>
      </c>
      <c r="C19" s="441"/>
      <c r="D19" s="441"/>
      <c r="E19" s="442"/>
      <c r="I19" s="1"/>
    </row>
    <row r="20" spans="2:9" ht="13.15" customHeight="1" x14ac:dyDescent="0.2">
      <c r="B20" s="126"/>
      <c r="C20" s="126"/>
      <c r="D20" s="126"/>
      <c r="E20" s="126"/>
      <c r="I20" s="1"/>
    </row>
    <row r="21" spans="2:9" ht="24" customHeight="1" x14ac:dyDescent="0.2">
      <c r="B21" s="445" t="s">
        <v>112</v>
      </c>
      <c r="C21" s="445"/>
      <c r="D21" s="445"/>
      <c r="E21" s="445"/>
      <c r="I21" s="1"/>
    </row>
  </sheetData>
  <sheetProtection password="EB1C" sheet="1" objects="1" scenarios="1"/>
  <mergeCells count="15">
    <mergeCell ref="B1:E1"/>
    <mergeCell ref="C13:E13"/>
    <mergeCell ref="B8:E9"/>
    <mergeCell ref="B2:E2"/>
    <mergeCell ref="B6:E6"/>
    <mergeCell ref="B11:E11"/>
    <mergeCell ref="C12:E12"/>
    <mergeCell ref="B19:E19"/>
    <mergeCell ref="C14:E14"/>
    <mergeCell ref="B5:E5"/>
    <mergeCell ref="B21:E21"/>
    <mergeCell ref="B3:E3"/>
    <mergeCell ref="C15:E15"/>
    <mergeCell ref="C16:E16"/>
    <mergeCell ref="C17:E17"/>
  </mergeCells>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1:K65"/>
  <sheetViews>
    <sheetView showGridLines="0" showRowColHeaders="0" zoomScale="90" zoomScaleNormal="90" workbookViewId="0">
      <selection activeCell="E6" sqref="E6"/>
    </sheetView>
  </sheetViews>
  <sheetFormatPr defaultColWidth="9.140625" defaultRowHeight="12.75" x14ac:dyDescent="0.2"/>
  <cols>
    <col min="1" max="1" width="6.28515625" style="132" customWidth="1"/>
    <col min="2" max="2" width="22.5703125" style="132" customWidth="1"/>
    <col min="3" max="3" width="4.7109375" style="132" customWidth="1"/>
    <col min="4" max="4" width="25.7109375" style="137" customWidth="1"/>
    <col min="5" max="5" width="51" style="132" customWidth="1"/>
    <col min="6" max="6" width="84.85546875" style="132" customWidth="1"/>
    <col min="7" max="7" width="34.7109375" style="132" customWidth="1"/>
    <col min="8" max="8" width="9.140625" style="132"/>
    <col min="9" max="9" width="34.7109375" style="132" customWidth="1"/>
    <col min="10" max="16384" width="9.140625" style="132"/>
  </cols>
  <sheetData>
    <row r="1" spans="1:11" ht="48" customHeight="1" x14ac:dyDescent="0.2">
      <c r="B1" s="474" t="s">
        <v>668</v>
      </c>
      <c r="C1" s="475"/>
      <c r="D1" s="475"/>
      <c r="E1" s="475"/>
      <c r="I1" s="136" t="s">
        <v>2</v>
      </c>
    </row>
    <row r="2" spans="1:11" ht="38.25" customHeight="1" x14ac:dyDescent="0.2">
      <c r="B2" s="478" t="s">
        <v>770</v>
      </c>
      <c r="C2" s="478"/>
      <c r="D2" s="478"/>
      <c r="E2" s="478"/>
      <c r="I2" s="136" t="s">
        <v>58</v>
      </c>
    </row>
    <row r="3" spans="1:11" ht="19.149999999999999" customHeight="1" x14ac:dyDescent="0.2">
      <c r="A3" s="138"/>
      <c r="B3" s="482" t="s">
        <v>227</v>
      </c>
      <c r="C3" s="483"/>
      <c r="D3" s="483"/>
      <c r="E3" s="484"/>
      <c r="F3" s="129"/>
      <c r="I3" s="136" t="s">
        <v>679</v>
      </c>
      <c r="J3" s="138"/>
      <c r="K3" s="138"/>
    </row>
    <row r="4" spans="1:11" ht="99" customHeight="1" x14ac:dyDescent="0.2">
      <c r="A4" s="138"/>
      <c r="B4" s="479" t="s">
        <v>667</v>
      </c>
      <c r="C4" s="480"/>
      <c r="D4" s="480"/>
      <c r="E4" s="481"/>
      <c r="F4" s="144"/>
      <c r="I4" s="136" t="s">
        <v>678</v>
      </c>
      <c r="J4" s="138"/>
      <c r="K4" s="138"/>
    </row>
    <row r="5" spans="1:11" ht="18" x14ac:dyDescent="0.2">
      <c r="A5" s="138"/>
      <c r="B5" s="485" t="s">
        <v>669</v>
      </c>
      <c r="C5" s="485"/>
      <c r="D5" s="485"/>
      <c r="E5" s="181" t="s">
        <v>670</v>
      </c>
      <c r="F5" s="144"/>
      <c r="I5" s="136" t="s">
        <v>177</v>
      </c>
      <c r="J5" s="138"/>
      <c r="K5" s="138"/>
    </row>
    <row r="6" spans="1:11" ht="27" customHeight="1" x14ac:dyDescent="0.2">
      <c r="A6" s="138"/>
      <c r="B6" s="461" t="s">
        <v>671</v>
      </c>
      <c r="C6" s="461"/>
      <c r="D6" s="461"/>
      <c r="E6" s="413"/>
      <c r="F6" s="129"/>
      <c r="I6" s="136" t="s">
        <v>681</v>
      </c>
      <c r="J6" s="138"/>
      <c r="K6" s="138"/>
    </row>
    <row r="7" spans="1:11" ht="27" customHeight="1" x14ac:dyDescent="0.2">
      <c r="A7" s="138"/>
      <c r="B7" s="461" t="s">
        <v>672</v>
      </c>
      <c r="C7" s="461"/>
      <c r="D7" s="461"/>
      <c r="E7" s="174" t="s">
        <v>37</v>
      </c>
      <c r="F7" s="129"/>
      <c r="I7" s="136" t="s">
        <v>680</v>
      </c>
      <c r="J7" s="138"/>
      <c r="K7" s="138"/>
    </row>
    <row r="8" spans="1:11" ht="27" customHeight="1" x14ac:dyDescent="0.2">
      <c r="A8" s="138"/>
      <c r="B8" s="460" t="s">
        <v>673</v>
      </c>
      <c r="C8" s="460"/>
      <c r="D8" s="460"/>
      <c r="E8" s="175" t="s">
        <v>37</v>
      </c>
      <c r="F8" s="148" t="s">
        <v>689</v>
      </c>
      <c r="G8" s="138"/>
      <c r="H8" s="138"/>
      <c r="I8" s="136" t="s">
        <v>1</v>
      </c>
      <c r="J8" s="138"/>
      <c r="K8" s="138"/>
    </row>
    <row r="9" spans="1:11" ht="27" customHeight="1" x14ac:dyDescent="0.2">
      <c r="A9" s="138"/>
      <c r="B9" s="461" t="s">
        <v>674</v>
      </c>
      <c r="C9" s="461"/>
      <c r="D9" s="461"/>
      <c r="E9" s="176" t="s">
        <v>37</v>
      </c>
      <c r="G9" s="138"/>
      <c r="H9" s="138"/>
      <c r="J9" s="138"/>
      <c r="K9" s="138"/>
    </row>
    <row r="10" spans="1:11" ht="27" customHeight="1" x14ac:dyDescent="0.2">
      <c r="A10" s="138"/>
      <c r="B10" s="461" t="s">
        <v>704</v>
      </c>
      <c r="C10" s="461"/>
      <c r="D10" s="461"/>
      <c r="E10" s="177" t="s">
        <v>37</v>
      </c>
      <c r="F10" s="129" t="s">
        <v>690</v>
      </c>
      <c r="G10" s="138"/>
      <c r="H10" s="138"/>
      <c r="J10" s="138"/>
      <c r="K10" s="138"/>
    </row>
    <row r="11" spans="1:11" ht="27" customHeight="1" x14ac:dyDescent="0.2">
      <c r="A11" s="138"/>
      <c r="B11" s="461" t="s">
        <v>675</v>
      </c>
      <c r="C11" s="461"/>
      <c r="D11" s="461"/>
      <c r="E11" s="178" t="s">
        <v>37</v>
      </c>
      <c r="F11" s="129"/>
      <c r="G11" s="138"/>
      <c r="H11" s="138"/>
      <c r="J11" s="138"/>
      <c r="K11" s="138"/>
    </row>
    <row r="12" spans="1:11" ht="27" customHeight="1" x14ac:dyDescent="0.2">
      <c r="A12" s="138"/>
      <c r="B12" s="461" t="s">
        <v>676</v>
      </c>
      <c r="C12" s="461"/>
      <c r="D12" s="461"/>
      <c r="E12" s="411" t="s">
        <v>178</v>
      </c>
      <c r="F12" s="129"/>
      <c r="G12" s="138"/>
      <c r="H12" s="138"/>
      <c r="J12" s="138"/>
      <c r="K12" s="138"/>
    </row>
    <row r="13" spans="1:11" ht="27" customHeight="1" x14ac:dyDescent="0.2">
      <c r="A13" s="138"/>
      <c r="B13" s="461" t="s">
        <v>677</v>
      </c>
      <c r="C13" s="461"/>
      <c r="D13" s="461"/>
      <c r="E13" s="410" t="s">
        <v>2</v>
      </c>
      <c r="F13" s="130" t="s">
        <v>171</v>
      </c>
      <c r="G13" s="138"/>
      <c r="H13" s="138"/>
      <c r="J13" s="138"/>
      <c r="K13" s="138"/>
    </row>
    <row r="14" spans="1:11" ht="27" customHeight="1" x14ac:dyDescent="0.2">
      <c r="A14" s="138"/>
      <c r="B14" s="493" t="s">
        <v>688</v>
      </c>
      <c r="C14" s="486" t="s">
        <v>686</v>
      </c>
      <c r="D14" s="145" t="s">
        <v>682</v>
      </c>
      <c r="E14" s="174"/>
      <c r="F14" s="130"/>
      <c r="G14" s="138" t="s">
        <v>23</v>
      </c>
      <c r="H14" s="138"/>
      <c r="I14" s="140"/>
      <c r="J14" s="138"/>
      <c r="K14" s="138"/>
    </row>
    <row r="15" spans="1:11" ht="27" customHeight="1" x14ac:dyDescent="0.2">
      <c r="A15" s="138"/>
      <c r="B15" s="493"/>
      <c r="C15" s="487"/>
      <c r="D15" s="146" t="s">
        <v>683</v>
      </c>
      <c r="E15" s="174"/>
      <c r="F15" s="129"/>
      <c r="G15" s="138"/>
      <c r="H15" s="138"/>
      <c r="I15" s="140"/>
      <c r="J15" s="138"/>
      <c r="K15" s="138"/>
    </row>
    <row r="16" spans="1:11" ht="27" customHeight="1" x14ac:dyDescent="0.2">
      <c r="A16" s="138"/>
      <c r="B16" s="493"/>
      <c r="C16" s="487"/>
      <c r="D16" s="146" t="s">
        <v>684</v>
      </c>
      <c r="E16" s="174"/>
      <c r="F16" s="130"/>
      <c r="G16" s="133"/>
      <c r="H16" s="138"/>
      <c r="I16" s="140"/>
      <c r="J16" s="138"/>
      <c r="K16" s="138"/>
    </row>
    <row r="17" spans="1:11" ht="27" customHeight="1" x14ac:dyDescent="0.2">
      <c r="A17" s="138"/>
      <c r="B17" s="493"/>
      <c r="C17" s="487"/>
      <c r="D17" s="146" t="s">
        <v>103</v>
      </c>
      <c r="E17" s="174"/>
      <c r="F17" s="130"/>
      <c r="G17" s="133"/>
      <c r="H17" s="138"/>
      <c r="I17" s="140"/>
      <c r="J17" s="138"/>
      <c r="K17" s="138"/>
    </row>
    <row r="18" spans="1:11" ht="27" customHeight="1" x14ac:dyDescent="0.2">
      <c r="A18" s="138"/>
      <c r="B18" s="493"/>
      <c r="C18" s="488"/>
      <c r="D18" s="147" t="s">
        <v>685</v>
      </c>
      <c r="E18" s="179"/>
      <c r="F18" s="129"/>
      <c r="G18" s="138"/>
      <c r="H18" s="138"/>
      <c r="I18" s="140"/>
      <c r="J18" s="138"/>
      <c r="K18" s="138"/>
    </row>
    <row r="19" spans="1:11" ht="27" customHeight="1" x14ac:dyDescent="0.2">
      <c r="A19" s="138"/>
      <c r="B19" s="493"/>
      <c r="C19" s="486" t="s">
        <v>687</v>
      </c>
      <c r="D19" s="145" t="s">
        <v>682</v>
      </c>
      <c r="E19" s="174"/>
      <c r="F19" s="129"/>
      <c r="G19" s="138"/>
      <c r="H19" s="138"/>
      <c r="I19" s="140"/>
      <c r="J19" s="138"/>
      <c r="K19" s="138"/>
    </row>
    <row r="20" spans="1:11" ht="27" customHeight="1" x14ac:dyDescent="0.2">
      <c r="A20" s="138"/>
      <c r="B20" s="493"/>
      <c r="C20" s="487"/>
      <c r="D20" s="146" t="s">
        <v>683</v>
      </c>
      <c r="E20" s="174"/>
      <c r="F20" s="129"/>
      <c r="G20" s="138"/>
      <c r="H20" s="138"/>
      <c r="I20" s="140"/>
      <c r="J20" s="138"/>
      <c r="K20" s="138"/>
    </row>
    <row r="21" spans="1:11" ht="27" customHeight="1" x14ac:dyDescent="0.2">
      <c r="A21" s="138"/>
      <c r="B21" s="493"/>
      <c r="C21" s="487"/>
      <c r="D21" s="146" t="s">
        <v>684</v>
      </c>
      <c r="E21" s="174"/>
      <c r="F21" s="129"/>
      <c r="G21" s="138"/>
      <c r="H21" s="138"/>
      <c r="I21" s="140"/>
      <c r="J21" s="138"/>
      <c r="K21" s="138"/>
    </row>
    <row r="22" spans="1:11" ht="27" customHeight="1" x14ac:dyDescent="0.2">
      <c r="A22" s="138"/>
      <c r="B22" s="493"/>
      <c r="C22" s="487"/>
      <c r="D22" s="146" t="s">
        <v>103</v>
      </c>
      <c r="E22" s="174"/>
      <c r="F22" s="130"/>
      <c r="G22" s="138"/>
      <c r="H22" s="138"/>
      <c r="I22" s="140"/>
      <c r="J22" s="138"/>
      <c r="K22" s="138"/>
    </row>
    <row r="23" spans="1:11" ht="27" customHeight="1" x14ac:dyDescent="0.2">
      <c r="A23" s="138"/>
      <c r="B23" s="493"/>
      <c r="C23" s="488"/>
      <c r="D23" s="147" t="s">
        <v>685</v>
      </c>
      <c r="E23" s="179"/>
      <c r="F23" s="129"/>
      <c r="G23" s="138"/>
      <c r="H23" s="138"/>
      <c r="I23" s="140"/>
      <c r="J23" s="138"/>
      <c r="K23" s="138"/>
    </row>
    <row r="24" spans="1:11" ht="27" customHeight="1" x14ac:dyDescent="0.2">
      <c r="A24" s="138"/>
      <c r="B24" s="489" t="s">
        <v>692</v>
      </c>
      <c r="C24" s="150"/>
      <c r="D24" s="151" t="s">
        <v>345</v>
      </c>
      <c r="E24" s="178"/>
      <c r="F24" s="129"/>
      <c r="I24" s="140"/>
    </row>
    <row r="25" spans="1:11" ht="27" customHeight="1" x14ac:dyDescent="0.2">
      <c r="A25" s="138"/>
      <c r="B25" s="490"/>
      <c r="C25" s="44"/>
      <c r="D25" s="151" t="s">
        <v>347</v>
      </c>
      <c r="E25" s="176"/>
      <c r="F25" s="129"/>
      <c r="I25" s="140"/>
    </row>
    <row r="26" spans="1:11" ht="27" customHeight="1" x14ac:dyDescent="0.2">
      <c r="A26" s="138"/>
      <c r="B26" s="490"/>
      <c r="C26" s="149"/>
      <c r="D26" s="151" t="s">
        <v>691</v>
      </c>
      <c r="E26" s="180"/>
      <c r="F26" s="129"/>
      <c r="I26" s="140"/>
    </row>
    <row r="27" spans="1:11" ht="27" customHeight="1" x14ac:dyDescent="0.2">
      <c r="A27" s="138"/>
      <c r="B27" s="465" t="s">
        <v>693</v>
      </c>
      <c r="C27" s="465"/>
      <c r="D27" s="182"/>
      <c r="E27" s="470" t="s">
        <v>698</v>
      </c>
      <c r="F27" s="152" t="s">
        <v>699</v>
      </c>
      <c r="I27" s="140"/>
    </row>
    <row r="28" spans="1:11" ht="27" customHeight="1" x14ac:dyDescent="0.2">
      <c r="A28" s="138"/>
      <c r="B28" s="465" t="s">
        <v>694</v>
      </c>
      <c r="C28" s="465"/>
      <c r="D28" s="183"/>
      <c r="E28" s="471"/>
      <c r="F28" s="153" t="s">
        <v>700</v>
      </c>
      <c r="I28" s="140"/>
    </row>
    <row r="29" spans="1:11" ht="30" customHeight="1" x14ac:dyDescent="0.2">
      <c r="A29" s="138"/>
      <c r="B29" s="491" t="s">
        <v>695</v>
      </c>
      <c r="C29" s="492"/>
      <c r="D29" s="476"/>
      <c r="E29" s="477"/>
      <c r="I29" s="140"/>
    </row>
    <row r="30" spans="1:11" ht="27" customHeight="1" x14ac:dyDescent="0.2">
      <c r="A30" s="138"/>
      <c r="B30" s="469" t="s">
        <v>696</v>
      </c>
      <c r="C30" s="469"/>
      <c r="D30" s="467" t="s">
        <v>19</v>
      </c>
      <c r="E30" s="467"/>
      <c r="F30" s="133" t="s">
        <v>181</v>
      </c>
    </row>
    <row r="31" spans="1:11" ht="27" customHeight="1" x14ac:dyDescent="0.2">
      <c r="A31" s="138"/>
      <c r="D31" s="468" t="s">
        <v>18</v>
      </c>
      <c r="E31" s="468"/>
      <c r="F31" s="133"/>
    </row>
    <row r="32" spans="1:11" ht="27" customHeight="1" x14ac:dyDescent="0.2">
      <c r="A32" s="138"/>
      <c r="B32" s="463" t="s">
        <v>697</v>
      </c>
      <c r="C32" s="464"/>
      <c r="D32" s="467"/>
      <c r="E32" s="467"/>
      <c r="F32" s="134" t="s">
        <v>9</v>
      </c>
    </row>
    <row r="33" spans="1:9" ht="27" customHeight="1" x14ac:dyDescent="0.2">
      <c r="A33" s="138"/>
      <c r="B33" s="472" t="s">
        <v>701</v>
      </c>
      <c r="C33" s="473"/>
      <c r="D33" s="466"/>
      <c r="E33" s="466"/>
      <c r="F33" s="135" t="s">
        <v>196</v>
      </c>
    </row>
    <row r="34" spans="1:9" x14ac:dyDescent="0.2">
      <c r="A34" s="138"/>
      <c r="B34" s="462" t="s">
        <v>8</v>
      </c>
      <c r="C34" s="462"/>
      <c r="D34" s="462"/>
      <c r="E34" s="462"/>
      <c r="F34" s="129"/>
    </row>
    <row r="35" spans="1:9" x14ac:dyDescent="0.2">
      <c r="A35" s="138"/>
      <c r="F35" s="129"/>
    </row>
    <row r="36" spans="1:9" x14ac:dyDescent="0.2">
      <c r="A36" s="138"/>
      <c r="F36" s="129"/>
    </row>
    <row r="37" spans="1:9" x14ac:dyDescent="0.2">
      <c r="A37" s="138"/>
      <c r="F37" s="129"/>
    </row>
    <row r="38" spans="1:9" x14ac:dyDescent="0.2">
      <c r="A38" s="138"/>
      <c r="F38" s="129"/>
    </row>
    <row r="39" spans="1:9" x14ac:dyDescent="0.2">
      <c r="A39" s="138"/>
      <c r="F39" s="129"/>
    </row>
    <row r="40" spans="1:9" x14ac:dyDescent="0.2">
      <c r="A40" s="138"/>
      <c r="F40" s="129"/>
      <c r="I40" s="133" t="s">
        <v>19</v>
      </c>
    </row>
    <row r="41" spans="1:9" x14ac:dyDescent="0.2">
      <c r="A41" s="138"/>
      <c r="F41" s="129"/>
      <c r="I41" s="129" t="s">
        <v>13</v>
      </c>
    </row>
    <row r="42" spans="1:9" x14ac:dyDescent="0.2">
      <c r="A42" s="138"/>
      <c r="F42" s="129"/>
      <c r="I42" s="129"/>
    </row>
    <row r="43" spans="1:9" x14ac:dyDescent="0.2">
      <c r="A43" s="138"/>
      <c r="F43" s="129"/>
      <c r="I43" s="129"/>
    </row>
    <row r="44" spans="1:9" x14ac:dyDescent="0.2">
      <c r="A44" s="138"/>
      <c r="F44" s="129"/>
      <c r="I44" s="129"/>
    </row>
    <row r="45" spans="1:9" x14ac:dyDescent="0.2">
      <c r="A45" s="138"/>
      <c r="F45" s="129"/>
      <c r="I45" s="129"/>
    </row>
    <row r="46" spans="1:9" x14ac:dyDescent="0.2">
      <c r="A46" s="138"/>
      <c r="F46" s="129"/>
      <c r="I46" s="129"/>
    </row>
    <row r="47" spans="1:9" x14ac:dyDescent="0.2">
      <c r="I47" s="129"/>
    </row>
    <row r="48" spans="1:9" x14ac:dyDescent="0.2">
      <c r="I48" s="129"/>
    </row>
    <row r="49" spans="6:9" x14ac:dyDescent="0.2">
      <c r="I49" s="129"/>
    </row>
    <row r="50" spans="6:9" x14ac:dyDescent="0.2">
      <c r="I50" s="129"/>
    </row>
    <row r="51" spans="6:9" x14ac:dyDescent="0.2">
      <c r="I51" s="129"/>
    </row>
    <row r="52" spans="6:9" x14ac:dyDescent="0.2">
      <c r="I52" s="129" t="s">
        <v>22</v>
      </c>
    </row>
    <row r="53" spans="6:9" ht="13.5" thickBot="1" x14ac:dyDescent="0.25"/>
    <row r="54" spans="6:9" x14ac:dyDescent="0.2">
      <c r="F54" s="141" t="s">
        <v>19</v>
      </c>
    </row>
    <row r="55" spans="6:9" x14ac:dyDescent="0.2">
      <c r="F55" s="142" t="s">
        <v>13</v>
      </c>
    </row>
    <row r="56" spans="6:9" x14ac:dyDescent="0.2">
      <c r="F56" s="142" t="s">
        <v>22</v>
      </c>
    </row>
    <row r="57" spans="6:9" x14ac:dyDescent="0.2">
      <c r="F57" s="142" t="s">
        <v>21</v>
      </c>
    </row>
    <row r="58" spans="6:9" x14ac:dyDescent="0.2">
      <c r="F58" s="142" t="s">
        <v>10</v>
      </c>
    </row>
    <row r="59" spans="6:9" x14ac:dyDescent="0.2">
      <c r="F59" s="142" t="s">
        <v>11</v>
      </c>
    </row>
    <row r="60" spans="6:9" x14ac:dyDescent="0.2">
      <c r="F60" s="142" t="s">
        <v>12</v>
      </c>
    </row>
    <row r="61" spans="6:9" x14ac:dyDescent="0.2">
      <c r="F61" s="142" t="s">
        <v>14</v>
      </c>
    </row>
    <row r="62" spans="6:9" x14ac:dyDescent="0.2">
      <c r="F62" s="142" t="s">
        <v>15</v>
      </c>
    </row>
    <row r="63" spans="6:9" x14ac:dyDescent="0.2">
      <c r="F63" s="142" t="s">
        <v>20</v>
      </c>
    </row>
    <row r="64" spans="6:9" x14ac:dyDescent="0.2">
      <c r="F64" s="142" t="s">
        <v>16</v>
      </c>
    </row>
    <row r="65" spans="6:6" ht="13.5" thickBot="1" x14ac:dyDescent="0.25">
      <c r="F65" s="143" t="s">
        <v>17</v>
      </c>
    </row>
  </sheetData>
  <sheetProtection password="EB1C" sheet="1" objects="1" scenarios="1"/>
  <mergeCells count="30">
    <mergeCell ref="B1:E1"/>
    <mergeCell ref="D29:E29"/>
    <mergeCell ref="B2:E2"/>
    <mergeCell ref="B4:E4"/>
    <mergeCell ref="B3:E3"/>
    <mergeCell ref="B5:D5"/>
    <mergeCell ref="C14:C18"/>
    <mergeCell ref="C19:C23"/>
    <mergeCell ref="B24:B26"/>
    <mergeCell ref="B29:C29"/>
    <mergeCell ref="B14:B23"/>
    <mergeCell ref="B11:D11"/>
    <mergeCell ref="B12:D12"/>
    <mergeCell ref="B13:D13"/>
    <mergeCell ref="B6:D6"/>
    <mergeCell ref="B7:D7"/>
    <mergeCell ref="B8:D8"/>
    <mergeCell ref="B9:D9"/>
    <mergeCell ref="B10:D10"/>
    <mergeCell ref="B34:E34"/>
    <mergeCell ref="B32:C32"/>
    <mergeCell ref="B27:C27"/>
    <mergeCell ref="B28:C28"/>
    <mergeCell ref="D33:E33"/>
    <mergeCell ref="D30:E30"/>
    <mergeCell ref="D32:E32"/>
    <mergeCell ref="D31:E31"/>
    <mergeCell ref="B30:C30"/>
    <mergeCell ref="E27:E28"/>
    <mergeCell ref="B33:C33"/>
  </mergeCells>
  <phoneticPr fontId="0" type="noConversion"/>
  <dataValidations count="7">
    <dataValidation type="textLength" operator="equal" allowBlank="1" showInputMessage="1" showErrorMessage="1" sqref="E21 E14 E16 E19" xr:uid="{00000000-0002-0000-0100-000001000000}">
      <formula1>5</formula1>
    </dataValidation>
    <dataValidation type="textLength" operator="equal" allowBlank="1" showInputMessage="1" showErrorMessage="1" sqref="E20 E15" xr:uid="{00000000-0002-0000-0100-000002000000}">
      <formula1>6</formula1>
    </dataValidation>
    <dataValidation allowBlank="1" showInputMessage="1" showErrorMessage="1" prompt="Enter as 123456789 (no dashes)" sqref="E8" xr:uid="{00000000-0002-0000-0100-000003000000}"/>
    <dataValidation type="list" operator="lessThanOrEqual" allowBlank="1" showInputMessage="1" showErrorMessage="1" sqref="D30:E30" xr:uid="{00000000-0002-0000-0100-000004000000}">
      <formula1>$F$54:$F$65</formula1>
    </dataValidation>
    <dataValidation type="textLength" operator="lessThanOrEqual" allowBlank="1" showInputMessage="1" showErrorMessage="1" sqref="D31:E31" xr:uid="{00000000-0002-0000-0100-000005000000}">
      <formula1>200</formula1>
    </dataValidation>
    <dataValidation type="textLength" operator="lessThanOrEqual" allowBlank="1" showErrorMessage="1" prompt="Max. 200 characters" sqref="D32:E32 D29" xr:uid="{00000000-0002-0000-0100-000006000000}">
      <formula1>200</formula1>
    </dataValidation>
    <dataValidation type="list" allowBlank="1" showInputMessage="1" showErrorMessage="1" sqref="E13" xr:uid="{00000000-0002-0000-0100-000000000000}">
      <formula1>$I$1:$I$8</formula1>
    </dataValidation>
  </dataValidations>
  <printOptions horizontalCentered="1"/>
  <pageMargins left="0.5" right="0.5" top="0.68" bottom="1" header="0.5" footer="0.5"/>
  <pageSetup scale="72" orientation="portrait" horizontalDpi="300" verticalDpi="300" r:id="rId1"/>
  <headerFooter alignWithMargins="0">
    <oddFooter>&amp;L&amp;8File: &amp;F
Tab: &amp;A&amp;C&amp;8Revised 10/2023&amp;R&amp;8&amp;D
&amp;T</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3"/>
    <pageSetUpPr fitToPage="1"/>
  </sheetPr>
  <dimension ref="B2:Q51"/>
  <sheetViews>
    <sheetView showGridLines="0" showRowColHeaders="0" showZeros="0" zoomScaleNormal="100" workbookViewId="0">
      <selection activeCell="C19" sqref="C19"/>
    </sheetView>
  </sheetViews>
  <sheetFormatPr defaultColWidth="9.140625" defaultRowHeight="12.75" x14ac:dyDescent="0.2"/>
  <cols>
    <col min="1" max="1" width="3" style="34" customWidth="1"/>
    <col min="2" max="2" width="29.42578125" style="34" customWidth="1"/>
    <col min="3" max="3" width="26.28515625" style="34" customWidth="1"/>
    <col min="4" max="4" width="23.28515625" style="34" customWidth="1"/>
    <col min="5" max="5" width="23.7109375" style="34" customWidth="1"/>
    <col min="6" max="6" width="2.28515625" style="34" customWidth="1"/>
    <col min="7" max="7" width="9.140625" style="34"/>
    <col min="8" max="8" width="28.42578125" style="34" customWidth="1"/>
    <col min="9" max="9" width="9.140625" style="34"/>
    <col min="10" max="13" width="15.42578125" style="34" customWidth="1"/>
    <col min="14" max="16" width="9.140625" style="34"/>
    <col min="17" max="17" width="10.42578125" style="34" customWidth="1"/>
    <col min="18" max="16384" width="9.140625" style="34"/>
  </cols>
  <sheetData>
    <row r="2" spans="2:13" ht="18" x14ac:dyDescent="0.25">
      <c r="B2" s="509" t="s">
        <v>72</v>
      </c>
      <c r="C2" s="510"/>
      <c r="D2" s="154" t="s">
        <v>705</v>
      </c>
      <c r="E2" s="155">
        <f ca="1">TODAY()</f>
        <v>45663</v>
      </c>
      <c r="F2" s="201"/>
      <c r="G2" s="35"/>
      <c r="H2" s="35"/>
    </row>
    <row r="3" spans="2:13" ht="19.5" customHeight="1" x14ac:dyDescent="0.25">
      <c r="B3" s="511" t="s">
        <v>707</v>
      </c>
      <c r="C3" s="512"/>
      <c r="D3" s="518" t="s">
        <v>144</v>
      </c>
      <c r="E3" s="520" t="str">
        <f>IF('START HERE'!E24="","",'START HERE'!E24)</f>
        <v/>
      </c>
      <c r="F3" s="201"/>
    </row>
    <row r="4" spans="2:13" ht="9.75" customHeight="1" x14ac:dyDescent="0.2">
      <c r="B4" s="513" t="s">
        <v>215</v>
      </c>
      <c r="C4" s="514"/>
      <c r="D4" s="519"/>
      <c r="E4" s="520"/>
      <c r="F4" s="201"/>
      <c r="G4" s="35"/>
      <c r="H4" s="35"/>
    </row>
    <row r="5" spans="2:13" ht="15" customHeight="1" x14ac:dyDescent="0.2">
      <c r="B5" s="515"/>
      <c r="C5" s="514"/>
      <c r="D5" s="154" t="s">
        <v>87</v>
      </c>
      <c r="E5" s="156" t="str">
        <f>IF('START HERE'!E26="","",'START HERE'!E26)</f>
        <v/>
      </c>
      <c r="F5" s="201"/>
      <c r="G5" s="35"/>
      <c r="H5" s="35"/>
    </row>
    <row r="6" spans="2:13" ht="17.25" thickBot="1" x14ac:dyDescent="0.35">
      <c r="B6" s="516" t="s">
        <v>73</v>
      </c>
      <c r="C6" s="517"/>
      <c r="D6" s="157" t="s">
        <v>86</v>
      </c>
      <c r="E6" s="158" t="str">
        <f>IF('START HERE'!E25="","",'START HERE'!E25)</f>
        <v/>
      </c>
      <c r="F6" s="201"/>
      <c r="G6" s="35"/>
      <c r="H6" s="35"/>
    </row>
    <row r="7" spans="2:13" s="37" customFormat="1" ht="6.75" customHeight="1" x14ac:dyDescent="0.2">
      <c r="B7" s="521"/>
      <c r="C7" s="521"/>
      <c r="D7" s="521"/>
      <c r="E7" s="521"/>
      <c r="F7" s="201"/>
      <c r="G7" s="36"/>
      <c r="H7" s="36"/>
      <c r="K7" s="34"/>
      <c r="L7" s="34"/>
      <c r="M7" s="34"/>
    </row>
    <row r="8" spans="2:13" ht="21.75" customHeight="1" x14ac:dyDescent="0.2">
      <c r="B8" s="154" t="s">
        <v>82</v>
      </c>
      <c r="C8" s="412" t="str">
        <f>IF('START HERE'!E6="","Go to Start Here Tab to complete",'START HERE'!E6)</f>
        <v>Go to Start Here Tab to complete</v>
      </c>
      <c r="D8" s="154" t="s">
        <v>109</v>
      </c>
      <c r="E8" s="414" t="str">
        <f>IF('START HERE'!E7="","",'START HERE'!E7)</f>
        <v xml:space="preserve"> </v>
      </c>
      <c r="F8" s="201"/>
    </row>
    <row r="9" spans="2:13" ht="15" customHeight="1" x14ac:dyDescent="0.2">
      <c r="B9" s="154" t="s">
        <v>229</v>
      </c>
      <c r="C9" s="159" t="str">
        <f>IF('START HERE'!E13="","",'START HERE'!E13)</f>
        <v>Pick One of the following</v>
      </c>
      <c r="D9" s="160" t="s">
        <v>230</v>
      </c>
      <c r="E9" s="184" t="str">
        <f>IF('START HERE'!E8="","",'START HERE'!E8)</f>
        <v xml:space="preserve"> </v>
      </c>
      <c r="F9" s="201"/>
    </row>
    <row r="10" spans="2:13" s="38" customFormat="1" ht="23.25" customHeight="1" x14ac:dyDescent="0.2">
      <c r="B10" s="154" t="s">
        <v>74</v>
      </c>
      <c r="C10" s="161" t="str">
        <f>IF('START HERE'!E9="","",'START HERE'!E9)</f>
        <v xml:space="preserve"> </v>
      </c>
      <c r="D10" s="162" t="s">
        <v>68</v>
      </c>
      <c r="E10" s="415" t="str">
        <f>IF('START HERE'!E12="","",'START HERE'!E12)</f>
        <v>ATHLETICS</v>
      </c>
      <c r="F10" s="201"/>
    </row>
    <row r="11" spans="2:13" ht="18.75" customHeight="1" x14ac:dyDescent="0.2">
      <c r="B11" s="157" t="s">
        <v>702</v>
      </c>
      <c r="C11" s="163" t="str">
        <f>IF('START HERE'!E10="","",'START HERE'!E10)</f>
        <v xml:space="preserve"> </v>
      </c>
      <c r="D11" s="160" t="s">
        <v>75</v>
      </c>
      <c r="E11" s="164" t="str">
        <f>IF('START HERE'!E11="","",'START HERE'!E11)</f>
        <v xml:space="preserve"> </v>
      </c>
      <c r="F11" s="201"/>
    </row>
    <row r="12" spans="2:13" ht="24" customHeight="1" x14ac:dyDescent="0.3">
      <c r="B12" s="221" t="s">
        <v>385</v>
      </c>
      <c r="C12" s="522" t="str">
        <f>IF('START HERE'!D29="","",'START HERE'!D29)</f>
        <v/>
      </c>
      <c r="D12" s="522"/>
      <c r="E12" s="522"/>
      <c r="F12" s="201"/>
      <c r="G12" s="494" t="s">
        <v>253</v>
      </c>
      <c r="H12" s="495"/>
      <c r="I12" s="495"/>
      <c r="J12" s="496"/>
      <c r="K12" s="189"/>
      <c r="L12" s="189"/>
      <c r="M12" s="189"/>
    </row>
    <row r="13" spans="2:13" ht="22.5" customHeight="1" x14ac:dyDescent="0.3">
      <c r="B13" s="221" t="s">
        <v>216</v>
      </c>
      <c r="C13" s="508" t="str">
        <f>IF('START HERE'!D32="","",'START HERE'!D32)</f>
        <v/>
      </c>
      <c r="D13" s="508"/>
      <c r="F13" s="201"/>
      <c r="G13" s="497"/>
      <c r="H13" s="498"/>
      <c r="I13" s="498"/>
      <c r="J13" s="499"/>
      <c r="K13" s="189"/>
      <c r="L13" s="189"/>
      <c r="M13" s="189"/>
    </row>
    <row r="14" spans="2:13" ht="21" customHeight="1" x14ac:dyDescent="0.2">
      <c r="B14" s="157" t="s">
        <v>76</v>
      </c>
      <c r="C14" s="508" t="str">
        <f>IF('START HERE'!D30="","",'START HERE'!D30)</f>
        <v>Select a purpose from drop down box</v>
      </c>
      <c r="D14" s="508"/>
      <c r="F14" s="201"/>
      <c r="G14" s="497"/>
      <c r="H14" s="498"/>
      <c r="I14" s="498"/>
      <c r="J14" s="499"/>
      <c r="K14" s="189"/>
      <c r="L14" s="189"/>
      <c r="M14" s="189"/>
    </row>
    <row r="15" spans="2:13" ht="20.25" customHeight="1" x14ac:dyDescent="0.2">
      <c r="B15" s="157" t="s">
        <v>228</v>
      </c>
      <c r="C15" s="508" t="str">
        <f>IF('START HERE'!D33="","",'START HERE'!D33)</f>
        <v/>
      </c>
      <c r="D15" s="508"/>
      <c r="E15" s="500" t="s">
        <v>252</v>
      </c>
      <c r="G15" s="558" t="s">
        <v>725</v>
      </c>
      <c r="H15" s="559"/>
      <c r="I15" s="559"/>
      <c r="J15" s="560"/>
      <c r="K15" s="134"/>
      <c r="L15" s="134"/>
      <c r="M15" s="134"/>
    </row>
    <row r="16" spans="2:13" ht="13.5" customHeight="1" x14ac:dyDescent="0.3">
      <c r="B16" s="502" t="s">
        <v>83</v>
      </c>
      <c r="C16" s="187" t="s">
        <v>81</v>
      </c>
      <c r="D16" s="194" t="s">
        <v>80</v>
      </c>
      <c r="E16" s="501"/>
      <c r="F16" s="202"/>
      <c r="G16" s="558"/>
      <c r="H16" s="559"/>
      <c r="I16" s="559"/>
      <c r="J16" s="560"/>
      <c r="K16" s="134"/>
      <c r="L16" s="134"/>
      <c r="M16" s="134"/>
    </row>
    <row r="17" spans="2:17" ht="16.5" x14ac:dyDescent="0.3">
      <c r="B17" s="503"/>
      <c r="C17" s="188" t="str">
        <f>IF('START HERE'!D27="","",'START HERE'!D27)</f>
        <v/>
      </c>
      <c r="D17" s="195" t="str">
        <f>IF('START HERE'!D28="","",'START HERE'!D28)</f>
        <v/>
      </c>
      <c r="E17" s="381" t="s">
        <v>251</v>
      </c>
      <c r="F17" s="202"/>
      <c r="G17" s="558"/>
      <c r="H17" s="559"/>
      <c r="I17" s="559"/>
      <c r="J17" s="560"/>
      <c r="K17" s="134"/>
      <c r="L17" s="134"/>
      <c r="M17" s="134"/>
    </row>
    <row r="18" spans="2:17" ht="13.5" customHeight="1" x14ac:dyDescent="0.3">
      <c r="B18" s="504" t="s">
        <v>242</v>
      </c>
      <c r="C18" s="505"/>
      <c r="D18" s="505"/>
      <c r="E18" s="506" t="s">
        <v>241</v>
      </c>
      <c r="F18" s="202"/>
      <c r="G18" s="558"/>
      <c r="H18" s="559"/>
      <c r="I18" s="559"/>
      <c r="J18" s="560"/>
      <c r="K18" s="190"/>
      <c r="L18" s="190"/>
      <c r="M18" s="190"/>
    </row>
    <row r="19" spans="2:17" ht="15.6" customHeight="1" x14ac:dyDescent="0.3">
      <c r="B19" s="386" t="s">
        <v>54</v>
      </c>
      <c r="C19" s="387"/>
      <c r="D19" s="193" t="s">
        <v>710</v>
      </c>
      <c r="E19" s="507"/>
      <c r="F19" s="202"/>
      <c r="G19" s="555" t="s">
        <v>254</v>
      </c>
      <c r="H19" s="556"/>
      <c r="I19" s="556"/>
      <c r="J19" s="557"/>
      <c r="K19" s="190"/>
      <c r="L19" s="190"/>
      <c r="M19" s="190"/>
      <c r="Q19" s="34" t="s">
        <v>164</v>
      </c>
    </row>
    <row r="20" spans="2:17" ht="15.6" customHeight="1" x14ac:dyDescent="0.3">
      <c r="B20" s="386" t="s">
        <v>77</v>
      </c>
      <c r="C20" s="387"/>
      <c r="D20" s="193" t="s">
        <v>711</v>
      </c>
      <c r="E20" s="218">
        <f>C31*0.8</f>
        <v>0</v>
      </c>
      <c r="F20" s="202"/>
      <c r="G20" s="555"/>
      <c r="H20" s="556"/>
      <c r="I20" s="556"/>
      <c r="J20" s="557"/>
      <c r="K20" s="190"/>
      <c r="L20" s="190"/>
      <c r="M20" s="190"/>
      <c r="Q20" s="34" t="s">
        <v>202</v>
      </c>
    </row>
    <row r="21" spans="2:17" ht="15.6" customHeight="1" x14ac:dyDescent="0.3">
      <c r="B21" s="386" t="s">
        <v>71</v>
      </c>
      <c r="C21" s="387"/>
      <c r="D21" s="193" t="s">
        <v>712</v>
      </c>
      <c r="E21" s="219" t="s">
        <v>187</v>
      </c>
      <c r="F21" s="202"/>
      <c r="G21" s="555"/>
      <c r="H21" s="556"/>
      <c r="I21" s="556"/>
      <c r="J21" s="557"/>
      <c r="K21" s="190"/>
      <c r="L21" s="190"/>
      <c r="M21" s="190"/>
      <c r="Q21" s="34" t="s">
        <v>203</v>
      </c>
    </row>
    <row r="22" spans="2:17" ht="15.6" customHeight="1" x14ac:dyDescent="0.3">
      <c r="B22" s="386" t="s">
        <v>713</v>
      </c>
      <c r="C22" s="387"/>
      <c r="D22" s="186" t="s">
        <v>709</v>
      </c>
      <c r="E22" s="217"/>
      <c r="F22" s="202"/>
      <c r="G22" s="561" t="s">
        <v>723</v>
      </c>
      <c r="H22" s="562"/>
      <c r="I22" s="562"/>
      <c r="J22" s="563"/>
      <c r="K22" s="134"/>
      <c r="L22" s="134"/>
      <c r="M22" s="134"/>
    </row>
    <row r="23" spans="2:17" ht="15.6" customHeight="1" x14ac:dyDescent="0.3">
      <c r="B23" s="386" t="s">
        <v>192</v>
      </c>
      <c r="C23" s="387"/>
      <c r="D23" s="549" t="s">
        <v>708</v>
      </c>
      <c r="E23" s="185" t="s">
        <v>194</v>
      </c>
      <c r="F23" s="202"/>
      <c r="G23" s="561"/>
      <c r="H23" s="562"/>
      <c r="I23" s="562"/>
      <c r="J23" s="563"/>
      <c r="K23" s="134"/>
      <c r="L23" s="134"/>
      <c r="M23" s="134"/>
      <c r="Q23" s="34" t="s">
        <v>706</v>
      </c>
    </row>
    <row r="24" spans="2:17" ht="15.6" customHeight="1" x14ac:dyDescent="0.3">
      <c r="B24" s="386" t="s">
        <v>213</v>
      </c>
      <c r="C24" s="387"/>
      <c r="D24" s="549"/>
      <c r="E24" s="538" t="str">
        <f>IF(D17="","Travel End Date Missing",D17+15)</f>
        <v>Travel End Date Missing</v>
      </c>
      <c r="F24" s="202"/>
      <c r="G24" s="561"/>
      <c r="H24" s="562"/>
      <c r="I24" s="562"/>
      <c r="J24" s="563"/>
      <c r="K24" s="134"/>
      <c r="L24" s="134"/>
      <c r="M24" s="134"/>
      <c r="Q24" s="34" t="s">
        <v>238</v>
      </c>
    </row>
    <row r="25" spans="2:17" ht="15.6" customHeight="1" x14ac:dyDescent="0.3">
      <c r="B25" s="386" t="s">
        <v>157</v>
      </c>
      <c r="C25" s="387"/>
      <c r="D25" s="549"/>
      <c r="E25" s="539"/>
      <c r="F25" s="202"/>
      <c r="G25" s="564"/>
      <c r="H25" s="565"/>
      <c r="I25" s="565"/>
      <c r="J25" s="566"/>
      <c r="K25" s="134"/>
      <c r="L25" s="134"/>
      <c r="M25" s="134"/>
      <c r="Q25" s="34" t="s">
        <v>239</v>
      </c>
    </row>
    <row r="26" spans="2:17" ht="15.6" customHeight="1" x14ac:dyDescent="0.3">
      <c r="B26" s="388" t="s">
        <v>221</v>
      </c>
      <c r="C26" s="389">
        <v>0</v>
      </c>
      <c r="D26" s="540" t="s">
        <v>211</v>
      </c>
      <c r="E26" s="541"/>
      <c r="F26" s="202"/>
      <c r="G26" s="214"/>
      <c r="H26" s="214"/>
      <c r="I26" s="214"/>
      <c r="J26" s="215"/>
      <c r="K26" s="134"/>
      <c r="L26" s="134"/>
      <c r="M26" s="134"/>
      <c r="Q26" s="34" t="s">
        <v>240</v>
      </c>
    </row>
    <row r="27" spans="2:17" ht="15.6" customHeight="1" x14ac:dyDescent="0.3">
      <c r="B27" s="388" t="s">
        <v>220</v>
      </c>
      <c r="C27" s="389">
        <v>0</v>
      </c>
      <c r="D27" s="542"/>
      <c r="E27" s="543"/>
      <c r="F27" s="202"/>
      <c r="G27" s="191"/>
      <c r="H27" s="191"/>
      <c r="I27" s="191"/>
      <c r="J27" s="191"/>
      <c r="K27" s="191"/>
      <c r="L27" s="191"/>
      <c r="M27" s="191"/>
    </row>
    <row r="28" spans="2:17" ht="15.6" customHeight="1" x14ac:dyDescent="0.3">
      <c r="B28" s="388" t="s">
        <v>193</v>
      </c>
      <c r="C28" s="389">
        <v>0</v>
      </c>
      <c r="D28" s="382" t="s">
        <v>212</v>
      </c>
      <c r="E28" s="196">
        <v>0</v>
      </c>
      <c r="F28" s="202"/>
      <c r="G28" s="569" t="s">
        <v>255</v>
      </c>
      <c r="H28" s="569"/>
      <c r="I28" s="569"/>
      <c r="J28" s="569"/>
      <c r="K28" s="192"/>
      <c r="L28" s="192"/>
      <c r="M28" s="192"/>
    </row>
    <row r="29" spans="2:17" ht="15.6" customHeight="1" x14ac:dyDescent="0.3">
      <c r="B29" s="388" t="s">
        <v>219</v>
      </c>
      <c r="C29" s="389">
        <v>0</v>
      </c>
      <c r="D29" s="383" t="s">
        <v>706</v>
      </c>
      <c r="E29" s="197">
        <v>0</v>
      </c>
      <c r="F29" s="202"/>
      <c r="G29" s="568" t="s">
        <v>256</v>
      </c>
      <c r="H29" s="568"/>
      <c r="I29" s="568"/>
      <c r="J29" s="568"/>
      <c r="K29" s="139"/>
      <c r="L29" s="139"/>
      <c r="M29" s="139"/>
    </row>
    <row r="30" spans="2:17" ht="15.6" customHeight="1" x14ac:dyDescent="0.3">
      <c r="B30" s="390" t="s">
        <v>771</v>
      </c>
      <c r="C30" s="387">
        <v>0</v>
      </c>
      <c r="D30" s="384" t="s">
        <v>226</v>
      </c>
      <c r="E30" s="198">
        <f>SUM(E28:E29)</f>
        <v>0</v>
      </c>
      <c r="F30" s="202"/>
      <c r="G30" s="44"/>
      <c r="H30" s="44"/>
      <c r="I30" s="44"/>
      <c r="J30" s="44"/>
      <c r="K30" s="44"/>
      <c r="L30" s="44"/>
      <c r="M30" s="44"/>
    </row>
    <row r="31" spans="2:17" ht="20.25" customHeight="1" x14ac:dyDescent="0.25">
      <c r="B31" s="165" t="s">
        <v>204</v>
      </c>
      <c r="C31" s="385">
        <f>SUM(C19:C30)</f>
        <v>0</v>
      </c>
      <c r="D31" s="216" t="s">
        <v>724</v>
      </c>
      <c r="E31" s="220"/>
      <c r="F31" s="202"/>
      <c r="G31" s="44"/>
      <c r="H31" s="44"/>
      <c r="I31" s="44"/>
      <c r="J31" s="44"/>
      <c r="K31" s="44"/>
      <c r="L31" s="44"/>
      <c r="M31" s="44"/>
    </row>
    <row r="32" spans="2:17" ht="7.5" customHeight="1" x14ac:dyDescent="0.25">
      <c r="B32" s="166"/>
      <c r="C32" s="167"/>
      <c r="D32" s="168"/>
      <c r="E32" s="168"/>
      <c r="F32" s="202"/>
    </row>
    <row r="33" spans="2:13" ht="57" customHeight="1" x14ac:dyDescent="0.2">
      <c r="B33" s="535" t="s">
        <v>703</v>
      </c>
      <c r="C33" s="536"/>
      <c r="D33" s="536"/>
      <c r="E33" s="537"/>
      <c r="F33" s="202"/>
    </row>
    <row r="34" spans="2:13" ht="13.15" customHeight="1" x14ac:dyDescent="0.2">
      <c r="B34" s="203" t="s">
        <v>438</v>
      </c>
      <c r="C34" s="207" t="s">
        <v>25</v>
      </c>
      <c r="D34" s="205" t="s">
        <v>720</v>
      </c>
      <c r="E34" s="204"/>
      <c r="F34" s="202"/>
      <c r="G34" s="567" t="s">
        <v>717</v>
      </c>
      <c r="H34" s="567"/>
      <c r="I34" s="567"/>
      <c r="J34" s="567"/>
    </row>
    <row r="35" spans="2:13" s="39" customFormat="1" ht="30" customHeight="1" x14ac:dyDescent="0.2">
      <c r="B35" s="547"/>
      <c r="C35" s="548"/>
      <c r="D35" s="545"/>
      <c r="E35" s="545"/>
      <c r="F35" s="202"/>
      <c r="G35" s="567"/>
      <c r="H35" s="567"/>
      <c r="I35" s="567"/>
      <c r="J35" s="567"/>
      <c r="K35" s="192"/>
      <c r="L35" s="192"/>
      <c r="M35" s="192"/>
    </row>
    <row r="36" spans="2:13" s="39" customFormat="1" ht="12" customHeight="1" x14ac:dyDescent="0.2">
      <c r="B36" s="208" t="s">
        <v>200</v>
      </c>
      <c r="C36" s="209" t="s">
        <v>25</v>
      </c>
      <c r="D36" s="210" t="s">
        <v>721</v>
      </c>
      <c r="E36" s="210" t="s">
        <v>25</v>
      </c>
      <c r="F36" s="202"/>
      <c r="G36" s="206"/>
      <c r="H36" s="206"/>
      <c r="I36" s="206"/>
      <c r="J36" s="206"/>
      <c r="K36" s="192"/>
      <c r="L36" s="192"/>
      <c r="M36" s="192"/>
    </row>
    <row r="37" spans="2:13" s="39" customFormat="1" ht="30" customHeight="1" x14ac:dyDescent="0.2">
      <c r="B37" s="544"/>
      <c r="C37" s="544"/>
      <c r="D37" s="546"/>
      <c r="E37" s="546"/>
      <c r="F37" s="202"/>
      <c r="G37" s="554" t="s">
        <v>24</v>
      </c>
      <c r="H37" s="554"/>
      <c r="I37" s="554"/>
      <c r="J37" s="554"/>
      <c r="K37" s="192"/>
      <c r="L37" s="192"/>
      <c r="M37" s="192"/>
    </row>
    <row r="38" spans="2:13" s="40" customFormat="1" ht="11.25" customHeight="1" x14ac:dyDescent="0.2">
      <c r="B38" s="211" t="s">
        <v>117</v>
      </c>
      <c r="C38" s="200"/>
      <c r="D38" s="546"/>
      <c r="E38" s="546"/>
      <c r="F38" s="202"/>
      <c r="G38" s="554"/>
      <c r="H38" s="554"/>
      <c r="I38" s="554"/>
      <c r="J38" s="554"/>
    </row>
    <row r="39" spans="2:13" ht="6.75" customHeight="1" x14ac:dyDescent="0.25">
      <c r="B39" s="170"/>
      <c r="C39" s="170"/>
      <c r="D39" s="170"/>
      <c r="E39" s="170"/>
      <c r="F39" s="202"/>
    </row>
    <row r="40" spans="2:13" s="41" customFormat="1" ht="13.5" x14ac:dyDescent="0.25">
      <c r="B40" s="41" t="s">
        <v>122</v>
      </c>
      <c r="C40" s="212">
        <f>'START HERE'!E18</f>
        <v>0</v>
      </c>
      <c r="D40" s="41" t="s">
        <v>122</v>
      </c>
      <c r="E40" s="212">
        <f>'START HERE'!E23</f>
        <v>0</v>
      </c>
      <c r="F40" s="202"/>
    </row>
    <row r="41" spans="2:13" s="41" customFormat="1" ht="20.25" customHeight="1" x14ac:dyDescent="0.25">
      <c r="B41" s="524" t="str">
        <f>IF('START HERE'!E14="","      /        /        /            ",(CONCATENATE('START HERE'!E14," / ",'START HERE'!E15," / ",'START HERE'!E16," / ",'START HERE'!E17)))</f>
        <v xml:space="preserve">      /        /        /            </v>
      </c>
      <c r="C41" s="534"/>
      <c r="D41" s="524" t="str">
        <f>IF('START HERE'!E19="","      /        /        /            ",(CONCATENATE('START HERE'!E19," / ",'START HERE'!E20," / ",'START HERE'!E21," / ",'START HERE'!E22)))</f>
        <v xml:space="preserve">      /        /        /            </v>
      </c>
      <c r="E41" s="525"/>
      <c r="F41" s="202"/>
    </row>
    <row r="42" spans="2:13" ht="14.25" thickBot="1" x14ac:dyDescent="0.3">
      <c r="B42" s="527" t="s">
        <v>78</v>
      </c>
      <c r="C42" s="527"/>
      <c r="D42" s="527" t="s">
        <v>78</v>
      </c>
      <c r="E42" s="527"/>
      <c r="F42" s="202"/>
    </row>
    <row r="43" spans="2:13" ht="13.5" x14ac:dyDescent="0.25">
      <c r="B43" s="550" t="s">
        <v>79</v>
      </c>
      <c r="C43" s="551"/>
      <c r="D43" s="552" t="s">
        <v>236</v>
      </c>
      <c r="E43" s="553"/>
      <c r="F43" s="202"/>
    </row>
    <row r="44" spans="2:13" ht="17.25" customHeight="1" x14ac:dyDescent="0.25">
      <c r="B44" s="199" t="s">
        <v>232</v>
      </c>
      <c r="C44" s="213"/>
      <c r="D44" s="528" t="s">
        <v>715</v>
      </c>
      <c r="E44" s="529"/>
      <c r="F44" s="202"/>
    </row>
    <row r="45" spans="2:13" ht="17.25" customHeight="1" x14ac:dyDescent="0.25">
      <c r="B45" s="199" t="s">
        <v>233</v>
      </c>
      <c r="C45" s="213" t="s">
        <v>37</v>
      </c>
      <c r="D45" s="528" t="s">
        <v>716</v>
      </c>
      <c r="E45" s="529"/>
      <c r="G45" s="42"/>
    </row>
    <row r="46" spans="2:13" ht="16.5" customHeight="1" x14ac:dyDescent="0.25">
      <c r="B46" s="199" t="s">
        <v>234</v>
      </c>
      <c r="C46" s="213" t="s">
        <v>37</v>
      </c>
      <c r="D46" s="530" t="s">
        <v>722</v>
      </c>
      <c r="E46" s="531"/>
      <c r="G46" s="42"/>
    </row>
    <row r="47" spans="2:13" ht="18" customHeight="1" x14ac:dyDescent="0.25">
      <c r="B47" s="199" t="s">
        <v>714</v>
      </c>
      <c r="C47" s="213"/>
      <c r="D47" s="528" t="s">
        <v>237</v>
      </c>
      <c r="E47" s="529"/>
      <c r="G47" s="43"/>
    </row>
    <row r="48" spans="2:13" ht="12" customHeight="1" x14ac:dyDescent="0.2">
      <c r="B48" s="523" t="s">
        <v>235</v>
      </c>
      <c r="C48" s="526"/>
      <c r="D48" s="528" t="s">
        <v>201</v>
      </c>
      <c r="E48" s="529"/>
    </row>
    <row r="49" spans="2:5" ht="6" customHeight="1" thickBot="1" x14ac:dyDescent="0.25">
      <c r="B49" s="523"/>
      <c r="C49" s="526"/>
      <c r="D49" s="532"/>
      <c r="E49" s="533"/>
    </row>
    <row r="50" spans="2:5" x14ac:dyDescent="0.2">
      <c r="B50" s="172"/>
      <c r="C50" s="172"/>
      <c r="D50" s="172"/>
      <c r="E50" s="172"/>
    </row>
    <row r="51" spans="2:5" x14ac:dyDescent="0.2">
      <c r="B51" s="173"/>
      <c r="C51" s="173"/>
      <c r="D51" s="173"/>
      <c r="E51" s="173"/>
    </row>
  </sheetData>
  <sheetProtection password="EB1C" sheet="1" objects="1" scenarios="1"/>
  <mergeCells count="44">
    <mergeCell ref="G37:J38"/>
    <mergeCell ref="G19:J21"/>
    <mergeCell ref="G15:J18"/>
    <mergeCell ref="G22:J25"/>
    <mergeCell ref="G34:J35"/>
    <mergeCell ref="G29:J29"/>
    <mergeCell ref="G28:J28"/>
    <mergeCell ref="B33:E33"/>
    <mergeCell ref="E24:E25"/>
    <mergeCell ref="D26:E27"/>
    <mergeCell ref="D44:E44"/>
    <mergeCell ref="B37:C37"/>
    <mergeCell ref="D35:E35"/>
    <mergeCell ref="D37:E38"/>
    <mergeCell ref="B35:C35"/>
    <mergeCell ref="D23:D25"/>
    <mergeCell ref="B43:C43"/>
    <mergeCell ref="D43:E43"/>
    <mergeCell ref="B48:B49"/>
    <mergeCell ref="D41:E41"/>
    <mergeCell ref="C48:C49"/>
    <mergeCell ref="D42:E42"/>
    <mergeCell ref="D45:E45"/>
    <mergeCell ref="D46:E46"/>
    <mergeCell ref="D47:E47"/>
    <mergeCell ref="B42:C42"/>
    <mergeCell ref="D48:E49"/>
    <mergeCell ref="B41:C41"/>
    <mergeCell ref="E3:E4"/>
    <mergeCell ref="C13:D13"/>
    <mergeCell ref="C14:D14"/>
    <mergeCell ref="B7:E7"/>
    <mergeCell ref="C12:E12"/>
    <mergeCell ref="B2:C2"/>
    <mergeCell ref="B3:C3"/>
    <mergeCell ref="B4:C5"/>
    <mergeCell ref="B6:C6"/>
    <mergeCell ref="D3:D4"/>
    <mergeCell ref="G12:J14"/>
    <mergeCell ref="E15:E16"/>
    <mergeCell ref="B16:B17"/>
    <mergeCell ref="B18:D18"/>
    <mergeCell ref="E18:E19"/>
    <mergeCell ref="C15:D15"/>
  </mergeCells>
  <phoneticPr fontId="0" type="noConversion"/>
  <conditionalFormatting sqref="D17">
    <cfRule type="expression" dxfId="1" priority="1" stopIfTrue="1">
      <formula>$D$17=""</formula>
    </cfRule>
  </conditionalFormatting>
  <conditionalFormatting sqref="F16:F44 E24">
    <cfRule type="expression" dxfId="0" priority="3" stopIfTrue="1">
      <formula>$E$24=""</formula>
    </cfRule>
  </conditionalFormatting>
  <dataValidations count="1">
    <dataValidation type="list" allowBlank="1" showInputMessage="1" showErrorMessage="1" sqref="D29" xr:uid="{00000000-0002-0000-0200-000002000000}">
      <formula1>$Q$23:$Q$26</formula1>
    </dataValidation>
  </dataValidations>
  <printOptions horizontalCentered="1"/>
  <pageMargins left="0.25" right="0.25" top="0.57999999999999996" bottom="0.51" header="0.23" footer="0.2"/>
  <pageSetup scale="93" orientation="portrait" r:id="rId1"/>
  <headerFooter alignWithMargins="0">
    <oddFooter>&amp;L&amp;"Arial Narrow,Regular"&amp;8File: &amp;F
Tab: &amp;A&amp;C&amp;"Arial Narrow,Regular"&amp;8Revised 10/2023&amp;R&amp;"Arial Narrow,Regular"&amp;8&amp;D
&amp;T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3"/>
  </sheetPr>
  <dimension ref="B1:P24"/>
  <sheetViews>
    <sheetView showGridLines="0" showRowColHeaders="0" zoomScale="75" zoomScaleNormal="75" workbookViewId="0">
      <selection activeCell="G4" sqref="G4:K4"/>
    </sheetView>
  </sheetViews>
  <sheetFormatPr defaultColWidth="8.85546875" defaultRowHeight="12.75" x14ac:dyDescent="0.2"/>
  <cols>
    <col min="1" max="3" width="8.85546875" style="132"/>
    <col min="4" max="4" width="30.42578125" style="132" customWidth="1"/>
    <col min="5" max="5" width="33.7109375" style="132" customWidth="1"/>
    <col min="6" max="6" width="15.28515625" style="132" customWidth="1"/>
    <col min="7" max="7" width="8.85546875" style="132"/>
    <col min="8" max="8" width="28.7109375" style="132" customWidth="1"/>
    <col min="9" max="9" width="16" style="132" customWidth="1"/>
    <col min="10" max="10" width="8.85546875" style="132"/>
    <col min="11" max="11" width="3.5703125" style="132" customWidth="1"/>
    <col min="12" max="16384" width="8.85546875" style="132"/>
  </cols>
  <sheetData>
    <row r="1" spans="2:16" ht="58.5" customHeight="1" x14ac:dyDescent="0.35">
      <c r="B1" s="595" t="s">
        <v>191</v>
      </c>
      <c r="C1" s="595"/>
      <c r="D1" s="596"/>
      <c r="E1" s="596"/>
      <c r="F1" s="596"/>
      <c r="G1" s="596"/>
      <c r="H1" s="596"/>
      <c r="I1" s="596"/>
      <c r="J1" s="596"/>
      <c r="K1" s="596"/>
      <c r="L1" s="359"/>
      <c r="M1" s="34"/>
      <c r="N1" s="34"/>
      <c r="O1" s="34"/>
      <c r="P1" s="34"/>
    </row>
    <row r="2" spans="2:16" x14ac:dyDescent="0.2">
      <c r="B2" s="359"/>
      <c r="C2" s="359"/>
      <c r="D2" s="359"/>
      <c r="E2" s="359"/>
      <c r="F2" s="359"/>
      <c r="G2" s="359"/>
      <c r="H2" s="359"/>
      <c r="I2" s="359"/>
      <c r="J2" s="359"/>
      <c r="K2" s="359"/>
      <c r="L2" s="359"/>
      <c r="M2" s="34"/>
      <c r="N2" s="34"/>
      <c r="O2" s="34"/>
      <c r="P2" s="34"/>
    </row>
    <row r="3" spans="2:16" ht="20.25" customHeight="1" x14ac:dyDescent="0.2">
      <c r="B3" s="401" t="s">
        <v>772</v>
      </c>
      <c r="C3" s="402"/>
      <c r="D3" s="630" t="s">
        <v>773</v>
      </c>
      <c r="E3" s="631"/>
      <c r="F3" s="392" t="s">
        <v>25</v>
      </c>
      <c r="G3" s="620">
        <f ca="1">TODAY()</f>
        <v>45663</v>
      </c>
      <c r="H3" s="620"/>
      <c r="I3" s="403" t="s">
        <v>109</v>
      </c>
      <c r="J3" s="621" t="str">
        <f>'START HERE'!E7</f>
        <v xml:space="preserve"> </v>
      </c>
      <c r="K3" s="622"/>
      <c r="L3" s="222"/>
      <c r="M3" s="222"/>
      <c r="N3" s="222"/>
      <c r="O3" s="222"/>
      <c r="P3" s="222"/>
    </row>
    <row r="4" spans="2:16" ht="25.9" customHeight="1" x14ac:dyDescent="0.2">
      <c r="B4" s="404"/>
      <c r="C4" s="391"/>
      <c r="D4" s="632"/>
      <c r="E4" s="633"/>
      <c r="F4" s="392" t="s">
        <v>56</v>
      </c>
      <c r="G4" s="613" t="str">
        <f>IF('START HERE'!E6="","Go to Start Here Tab to Complete",'START HERE'!E6)</f>
        <v>Go to Start Here Tab to Complete</v>
      </c>
      <c r="H4" s="614"/>
      <c r="I4" s="614"/>
      <c r="J4" s="614"/>
      <c r="K4" s="615"/>
      <c r="L4" s="222"/>
      <c r="M4" s="222"/>
      <c r="N4" s="222"/>
      <c r="O4" s="222"/>
      <c r="P4" s="222"/>
    </row>
    <row r="5" spans="2:16" ht="18" customHeight="1" x14ac:dyDescent="0.2">
      <c r="B5" s="404"/>
      <c r="C5" s="391"/>
      <c r="D5" s="632"/>
      <c r="E5" s="633"/>
      <c r="F5" s="392" t="s">
        <v>44</v>
      </c>
      <c r="G5" s="623" t="str">
        <f>'START HERE'!E10</f>
        <v xml:space="preserve"> </v>
      </c>
      <c r="H5" s="624"/>
      <c r="I5" s="399" t="s">
        <v>52</v>
      </c>
      <c r="J5" s="625" t="str">
        <f>'START HERE'!E11</f>
        <v xml:space="preserve"> </v>
      </c>
      <c r="K5" s="626"/>
      <c r="L5" s="222"/>
      <c r="M5" s="222"/>
      <c r="N5" s="222"/>
      <c r="O5" s="222"/>
      <c r="P5" s="222"/>
    </row>
    <row r="6" spans="2:16" ht="22.15" customHeight="1" x14ac:dyDescent="0.2">
      <c r="B6" s="404"/>
      <c r="C6" s="391"/>
      <c r="D6" s="632"/>
      <c r="E6" s="633"/>
      <c r="F6" s="392" t="s">
        <v>53</v>
      </c>
      <c r="G6" s="627" t="str">
        <f>'START HERE'!E9</f>
        <v xml:space="preserve"> </v>
      </c>
      <c r="H6" s="628"/>
      <c r="I6" s="628"/>
      <c r="J6" s="628"/>
      <c r="K6" s="629"/>
      <c r="L6" s="222"/>
      <c r="M6" s="222"/>
      <c r="N6" s="222"/>
      <c r="O6" s="222"/>
      <c r="P6" s="222"/>
    </row>
    <row r="7" spans="2:16" ht="37.15" customHeight="1" thickBot="1" x14ac:dyDescent="0.25">
      <c r="B7" s="405"/>
      <c r="C7" s="393"/>
      <c r="D7" s="634"/>
      <c r="E7" s="635"/>
      <c r="F7" s="394" t="s">
        <v>43</v>
      </c>
      <c r="G7" s="597" t="str">
        <f>'START HERE'!E12</f>
        <v>ATHLETICS</v>
      </c>
      <c r="H7" s="597"/>
      <c r="I7" s="597"/>
      <c r="J7" s="597"/>
      <c r="K7" s="597"/>
      <c r="L7" s="222"/>
      <c r="M7" s="222"/>
      <c r="N7" s="222"/>
      <c r="O7" s="222"/>
      <c r="P7" s="222"/>
    </row>
    <row r="8" spans="2:16" ht="97.5" customHeight="1" thickBot="1" x14ac:dyDescent="0.25">
      <c r="B8" s="616" t="s">
        <v>774</v>
      </c>
      <c r="C8" s="617"/>
      <c r="D8" s="618"/>
      <c r="E8" s="618"/>
      <c r="F8" s="618"/>
      <c r="G8" s="618"/>
      <c r="H8" s="618"/>
      <c r="I8" s="618"/>
      <c r="J8" s="618"/>
      <c r="K8" s="619"/>
      <c r="L8" s="359"/>
      <c r="M8" s="34"/>
      <c r="N8" s="34"/>
      <c r="O8" s="34"/>
      <c r="P8" s="34"/>
    </row>
    <row r="9" spans="2:16" ht="250.5" customHeight="1" thickBot="1" x14ac:dyDescent="0.25">
      <c r="B9" s="579" t="s">
        <v>775</v>
      </c>
      <c r="C9" s="580"/>
      <c r="D9" s="580"/>
      <c r="E9" s="580"/>
      <c r="F9" s="580"/>
      <c r="G9" s="580"/>
      <c r="H9" s="580"/>
      <c r="I9" s="580"/>
      <c r="J9" s="580"/>
      <c r="K9" s="581"/>
      <c r="L9" s="400"/>
      <c r="M9" s="364"/>
      <c r="N9" s="364"/>
      <c r="O9" s="364"/>
      <c r="P9" s="364"/>
    </row>
    <row r="10" spans="2:16" ht="18.75" thickBot="1" x14ac:dyDescent="0.25">
      <c r="B10" s="582"/>
      <c r="C10" s="583"/>
      <c r="D10" s="583"/>
      <c r="E10" s="583"/>
      <c r="F10" s="583"/>
      <c r="G10" s="583"/>
      <c r="H10" s="583"/>
      <c r="I10" s="583"/>
      <c r="J10" s="583"/>
      <c r="K10" s="584"/>
      <c r="L10" s="364"/>
      <c r="M10" s="364"/>
      <c r="N10" s="364"/>
      <c r="O10" s="364"/>
      <c r="P10" s="364"/>
    </row>
    <row r="11" spans="2:16" x14ac:dyDescent="0.2">
      <c r="B11" s="604" t="s">
        <v>776</v>
      </c>
      <c r="C11" s="605"/>
      <c r="D11" s="606"/>
      <c r="E11" s="606"/>
      <c r="F11" s="606"/>
      <c r="G11" s="606"/>
      <c r="H11" s="606"/>
      <c r="I11" s="606"/>
      <c r="J11" s="606"/>
      <c r="K11" s="607"/>
      <c r="L11" s="359"/>
      <c r="M11" s="34"/>
      <c r="N11" s="34"/>
      <c r="O11" s="34"/>
      <c r="P11" s="34"/>
    </row>
    <row r="12" spans="2:16" x14ac:dyDescent="0.2">
      <c r="B12" s="608"/>
      <c r="C12" s="609"/>
      <c r="D12" s="609"/>
      <c r="E12" s="609"/>
      <c r="F12" s="609"/>
      <c r="G12" s="609"/>
      <c r="H12" s="609"/>
      <c r="I12" s="609"/>
      <c r="J12" s="609"/>
      <c r="K12" s="610"/>
      <c r="L12" s="359"/>
      <c r="M12" s="34"/>
      <c r="N12" s="34"/>
      <c r="O12" s="34"/>
      <c r="P12" s="34"/>
    </row>
    <row r="13" spans="2:16" ht="34.5" customHeight="1" thickBot="1" x14ac:dyDescent="0.25">
      <c r="B13" s="608"/>
      <c r="C13" s="609"/>
      <c r="D13" s="609"/>
      <c r="E13" s="609"/>
      <c r="F13" s="609"/>
      <c r="G13" s="609"/>
      <c r="H13" s="609"/>
      <c r="I13" s="609"/>
      <c r="J13" s="609"/>
      <c r="K13" s="610"/>
      <c r="L13" s="359"/>
      <c r="M13" s="34"/>
      <c r="N13" s="34"/>
      <c r="O13" s="34"/>
      <c r="P13" s="34"/>
    </row>
    <row r="14" spans="2:16" ht="16.5" thickBot="1" x14ac:dyDescent="0.25">
      <c r="B14" s="611"/>
      <c r="C14" s="612"/>
      <c r="D14" s="612"/>
      <c r="E14" s="612"/>
      <c r="F14" s="571"/>
      <c r="G14" s="571"/>
      <c r="H14" s="571"/>
      <c r="I14" s="571"/>
      <c r="J14" s="571"/>
      <c r="K14" s="572"/>
      <c r="L14" s="359"/>
      <c r="M14" s="34"/>
      <c r="N14" s="34"/>
      <c r="O14" s="34"/>
      <c r="P14" s="34"/>
    </row>
    <row r="15" spans="2:16" ht="25.5" x14ac:dyDescent="0.2">
      <c r="B15" s="573" t="s">
        <v>187</v>
      </c>
      <c r="C15" s="574"/>
      <c r="D15" s="573"/>
      <c r="E15" s="395">
        <f>PTT!E22</f>
        <v>0</v>
      </c>
      <c r="F15" s="588"/>
      <c r="G15" s="589"/>
      <c r="H15" s="589"/>
      <c r="I15" s="589"/>
      <c r="J15" s="589"/>
      <c r="K15" s="406"/>
      <c r="L15" s="359"/>
      <c r="M15" s="34"/>
      <c r="N15" s="34"/>
      <c r="O15" s="34"/>
      <c r="P15" s="34"/>
    </row>
    <row r="16" spans="2:16" ht="26.25" thickBot="1" x14ac:dyDescent="0.25">
      <c r="B16" s="575" t="s">
        <v>188</v>
      </c>
      <c r="C16" s="576"/>
      <c r="D16" s="575"/>
      <c r="E16" s="396" t="str">
        <f>PTT!D17</f>
        <v/>
      </c>
      <c r="F16" s="590"/>
      <c r="G16" s="591"/>
      <c r="H16" s="591"/>
      <c r="I16" s="591"/>
      <c r="J16" s="591"/>
      <c r="K16" s="407"/>
      <c r="L16" s="359"/>
      <c r="M16" s="34"/>
      <c r="N16" s="34"/>
      <c r="O16" s="34"/>
      <c r="P16" s="34"/>
    </row>
    <row r="17" spans="2:12" ht="30" customHeight="1" thickBot="1" x14ac:dyDescent="0.25">
      <c r="B17" s="577" t="s">
        <v>189</v>
      </c>
      <c r="C17" s="578"/>
      <c r="D17" s="577"/>
      <c r="E17" s="397" t="str">
        <f>PTT!E24</f>
        <v>Travel End Date Missing</v>
      </c>
      <c r="F17" s="592" t="s">
        <v>190</v>
      </c>
      <c r="G17" s="593"/>
      <c r="H17" s="593"/>
      <c r="I17" s="593"/>
      <c r="J17" s="593"/>
      <c r="K17" s="594"/>
      <c r="L17" s="359"/>
    </row>
    <row r="18" spans="2:12" ht="16.5" thickBot="1" x14ac:dyDescent="0.25">
      <c r="B18" s="570"/>
      <c r="C18" s="571"/>
      <c r="D18" s="571"/>
      <c r="E18" s="571"/>
      <c r="F18" s="571"/>
      <c r="G18" s="571"/>
      <c r="H18" s="571"/>
      <c r="I18" s="571"/>
      <c r="J18" s="571"/>
      <c r="K18" s="572"/>
      <c r="L18" s="359"/>
    </row>
    <row r="19" spans="2:12" ht="12.75" customHeight="1" x14ac:dyDescent="0.2">
      <c r="B19" s="598" t="s">
        <v>7</v>
      </c>
      <c r="C19" s="599"/>
      <c r="D19" s="599"/>
      <c r="E19" s="599"/>
      <c r="F19" s="599"/>
      <c r="G19" s="599"/>
      <c r="H19" s="599"/>
      <c r="I19" s="599"/>
      <c r="J19" s="599"/>
      <c r="K19" s="600"/>
      <c r="L19" s="359"/>
    </row>
    <row r="20" spans="2:12" ht="12.75" customHeight="1" x14ac:dyDescent="0.2">
      <c r="B20" s="601"/>
      <c r="C20" s="602"/>
      <c r="D20" s="602"/>
      <c r="E20" s="602"/>
      <c r="F20" s="602"/>
      <c r="G20" s="602"/>
      <c r="H20" s="602"/>
      <c r="I20" s="602"/>
      <c r="J20" s="602"/>
      <c r="K20" s="603"/>
      <c r="L20" s="359"/>
    </row>
    <row r="21" spans="2:12" ht="12.75" customHeight="1" x14ac:dyDescent="0.2">
      <c r="B21" s="601"/>
      <c r="C21" s="602"/>
      <c r="D21" s="602"/>
      <c r="E21" s="602"/>
      <c r="F21" s="602"/>
      <c r="G21" s="602"/>
      <c r="H21" s="602"/>
      <c r="I21" s="602"/>
      <c r="J21" s="602"/>
      <c r="K21" s="603"/>
      <c r="L21" s="359"/>
    </row>
    <row r="22" spans="2:12" ht="39.75" customHeight="1" x14ac:dyDescent="0.2">
      <c r="B22" s="601"/>
      <c r="C22" s="602"/>
      <c r="D22" s="602"/>
      <c r="E22" s="602"/>
      <c r="F22" s="602"/>
      <c r="G22" s="602"/>
      <c r="H22" s="602"/>
      <c r="I22" s="602"/>
      <c r="J22" s="602"/>
      <c r="K22" s="603"/>
      <c r="L22" s="359"/>
    </row>
    <row r="23" spans="2:12" ht="13.5" thickBot="1" x14ac:dyDescent="0.25">
      <c r="B23" s="408"/>
      <c r="C23" s="398"/>
      <c r="D23" s="398"/>
      <c r="E23" s="398"/>
      <c r="F23" s="398"/>
      <c r="G23" s="398"/>
      <c r="H23" s="398"/>
      <c r="I23" s="398"/>
      <c r="J23" s="398"/>
      <c r="K23" s="409"/>
    </row>
    <row r="24" spans="2:12" ht="18" x14ac:dyDescent="0.2">
      <c r="B24" s="585" t="s">
        <v>186</v>
      </c>
      <c r="C24" s="586"/>
      <c r="D24" s="586"/>
      <c r="E24" s="586"/>
      <c r="F24" s="586"/>
      <c r="G24" s="586"/>
      <c r="H24" s="586"/>
      <c r="I24" s="586"/>
      <c r="J24" s="586"/>
      <c r="K24" s="587"/>
      <c r="L24" s="359"/>
    </row>
  </sheetData>
  <sheetProtection password="EB1C" sheet="1" objects="1" scenarios="1"/>
  <mergeCells count="22">
    <mergeCell ref="B24:K24"/>
    <mergeCell ref="F15:J16"/>
    <mergeCell ref="F17:K17"/>
    <mergeCell ref="B1:K1"/>
    <mergeCell ref="G7:K7"/>
    <mergeCell ref="B19:K22"/>
    <mergeCell ref="B11:K13"/>
    <mergeCell ref="B14:K14"/>
    <mergeCell ref="G4:K4"/>
    <mergeCell ref="B8:K8"/>
    <mergeCell ref="G3:H3"/>
    <mergeCell ref="J3:K3"/>
    <mergeCell ref="G5:H5"/>
    <mergeCell ref="J5:K5"/>
    <mergeCell ref="G6:K6"/>
    <mergeCell ref="D3:E7"/>
    <mergeCell ref="B18:K18"/>
    <mergeCell ref="B15:D15"/>
    <mergeCell ref="B16:D16"/>
    <mergeCell ref="B17:D17"/>
    <mergeCell ref="B9:K9"/>
    <mergeCell ref="B10:K10"/>
  </mergeCells>
  <phoneticPr fontId="27" type="noConversion"/>
  <printOptions horizontalCentered="1"/>
  <pageMargins left="0.5" right="0.42" top="0.5" bottom="0.36" header="0.34" footer="0.17"/>
  <pageSetup scale="75" orientation="landscape" r:id="rId1"/>
  <headerFooter alignWithMargins="0">
    <oddFooter>&amp;CRevised 10/2023</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11"/>
    <pageSetUpPr fitToPage="1"/>
  </sheetPr>
  <dimension ref="A1:AA63"/>
  <sheetViews>
    <sheetView showGridLines="0" showRowColHeaders="0" showZeros="0" topLeftCell="A5" zoomScale="110" zoomScaleNormal="110" workbookViewId="0">
      <selection activeCell="F24" sqref="F24:H24"/>
    </sheetView>
  </sheetViews>
  <sheetFormatPr defaultColWidth="9.140625" defaultRowHeight="12.75" x14ac:dyDescent="0.2"/>
  <cols>
    <col min="1" max="1" width="3.5703125" style="223" customWidth="1"/>
    <col min="2" max="2" width="13.140625" style="222" customWidth="1"/>
    <col min="3" max="3" width="9.85546875" style="222" customWidth="1"/>
    <col min="4" max="6" width="9.7109375" style="222" customWidth="1"/>
    <col min="7" max="8" width="9.28515625" style="222" customWidth="1"/>
    <col min="9" max="10" width="9.85546875" style="222" customWidth="1"/>
    <col min="11" max="11" width="12.140625" style="222" customWidth="1"/>
    <col min="12" max="12" width="69.85546875" style="223" hidden="1" customWidth="1"/>
    <col min="13" max="15" width="0" style="132" hidden="1" customWidth="1"/>
    <col min="16" max="16" width="19.28515625" style="224" customWidth="1"/>
    <col min="17" max="17" width="12.28515625" style="132" bestFit="1" customWidth="1"/>
    <col min="18" max="18" width="11.140625" style="132" bestFit="1" customWidth="1"/>
    <col min="19" max="19" width="18.42578125" style="132" customWidth="1"/>
    <col min="20" max="22" width="18.28515625" style="132" customWidth="1"/>
    <col min="23" max="23" width="9.140625" style="241"/>
    <col min="24" max="24" width="13.140625" style="241" customWidth="1"/>
    <col min="25" max="26" width="5.28515625" style="241" bestFit="1" customWidth="1"/>
    <col min="27" max="27" width="32.140625" style="246" customWidth="1"/>
    <col min="28" max="16384" width="9.140625" style="223"/>
  </cols>
  <sheetData>
    <row r="1" spans="2:27" x14ac:dyDescent="0.2">
      <c r="W1" s="225" t="s">
        <v>65</v>
      </c>
      <c r="X1" s="225" t="s">
        <v>59</v>
      </c>
      <c r="Y1" s="226"/>
      <c r="Z1" s="225"/>
      <c r="AA1" s="227" t="s">
        <v>159</v>
      </c>
    </row>
    <row r="2" spans="2:27" ht="25.5" x14ac:dyDescent="0.2">
      <c r="B2" s="704" t="s">
        <v>734</v>
      </c>
      <c r="C2" s="705"/>
      <c r="D2" s="705"/>
      <c r="E2" s="705"/>
      <c r="F2" s="705"/>
      <c r="G2" s="705"/>
      <c r="H2" s="705"/>
      <c r="I2" s="705"/>
      <c r="J2" s="705"/>
      <c r="K2" s="706"/>
      <c r="W2" s="225" t="s">
        <v>32</v>
      </c>
      <c r="X2" s="225" t="s">
        <v>60</v>
      </c>
      <c r="Y2" s="226"/>
      <c r="Z2" s="225"/>
      <c r="AA2" s="227" t="s">
        <v>214</v>
      </c>
    </row>
    <row r="3" spans="2:27" ht="18" x14ac:dyDescent="0.2">
      <c r="B3" s="228" t="s">
        <v>25</v>
      </c>
      <c r="C3" s="707">
        <f ca="1">TODAY()</f>
        <v>45663</v>
      </c>
      <c r="D3" s="707"/>
      <c r="E3" s="229" t="s">
        <v>56</v>
      </c>
      <c r="F3" s="714" t="str">
        <f>IF('START HERE'!E6="","Go to Start Here Tab to complete",'START HERE'!E6)</f>
        <v>Go to Start Here Tab to complete</v>
      </c>
      <c r="G3" s="715"/>
      <c r="H3" s="715"/>
      <c r="I3" s="715"/>
      <c r="J3" s="716"/>
      <c r="K3" s="230" t="str">
        <f>IF('START HERE'!E13="","",'START HERE'!E13)</f>
        <v>Pick One of the following</v>
      </c>
      <c r="W3" s="225" t="s">
        <v>33</v>
      </c>
      <c r="X3" s="225" t="s">
        <v>61</v>
      </c>
      <c r="Y3" s="226"/>
      <c r="Z3" s="225"/>
      <c r="AA3" s="227" t="s">
        <v>183</v>
      </c>
    </row>
    <row r="4" spans="2:27" ht="12.95" customHeight="1" x14ac:dyDescent="0.2">
      <c r="B4" s="231" t="s">
        <v>702</v>
      </c>
      <c r="C4" s="462" t="str">
        <f>IF('START HERE'!E10="","",'START HERE'!E10)</f>
        <v xml:space="preserve"> </v>
      </c>
      <c r="D4" s="462"/>
      <c r="E4" s="129" t="s">
        <v>53</v>
      </c>
      <c r="F4" s="712" t="str">
        <f>IF('START HERE'!E9="","",'START HERE'!E9)</f>
        <v xml:space="preserve"> </v>
      </c>
      <c r="G4" s="712"/>
      <c r="H4" s="712"/>
      <c r="I4" s="712"/>
      <c r="J4" s="712"/>
      <c r="K4" s="712"/>
      <c r="W4" s="225"/>
      <c r="X4" s="225" t="s">
        <v>62</v>
      </c>
      <c r="Y4" s="225"/>
      <c r="Z4" s="225"/>
      <c r="AA4" s="227" t="s">
        <v>217</v>
      </c>
    </row>
    <row r="5" spans="2:27" ht="12.95" customHeight="1" x14ac:dyDescent="0.2">
      <c r="B5" s="231" t="s">
        <v>162</v>
      </c>
      <c r="C5" s="708" t="str">
        <f>IF('START HERE'!E7="","",'START HERE'!E7)</f>
        <v xml:space="preserve"> </v>
      </c>
      <c r="D5" s="709"/>
      <c r="E5" s="233" t="s">
        <v>43</v>
      </c>
      <c r="F5" s="713" t="str">
        <f>IF('START HERE'!E12="","",'START HERE'!E12)</f>
        <v>ATHLETICS</v>
      </c>
      <c r="G5" s="713"/>
      <c r="H5" s="713"/>
      <c r="I5" s="713"/>
      <c r="J5" s="713"/>
      <c r="K5" s="713"/>
      <c r="W5" s="225"/>
      <c r="X5" s="225" t="s">
        <v>63</v>
      </c>
      <c r="Y5" s="225"/>
      <c r="Z5" s="225"/>
      <c r="AA5" s="227" t="s">
        <v>116</v>
      </c>
    </row>
    <row r="6" spans="2:27" ht="12.95" customHeight="1" x14ac:dyDescent="0.2">
      <c r="B6" s="231" t="s">
        <v>163</v>
      </c>
      <c r="C6" s="462" t="str">
        <f>IF('START HERE'!E8="","",'START HERE'!E8)</f>
        <v xml:space="preserve"> </v>
      </c>
      <c r="D6" s="462"/>
      <c r="E6" s="710" t="s">
        <v>726</v>
      </c>
      <c r="F6" s="711"/>
      <c r="G6" s="711"/>
      <c r="H6" s="711"/>
      <c r="I6" s="717" t="s">
        <v>65</v>
      </c>
      <c r="J6" s="718"/>
      <c r="K6" s="719"/>
      <c r="P6" s="264" t="s">
        <v>174</v>
      </c>
      <c r="W6" s="225"/>
      <c r="X6" s="225" t="s">
        <v>64</v>
      </c>
      <c r="Y6" s="225"/>
      <c r="Z6" s="225"/>
      <c r="AA6" s="227" t="s">
        <v>210</v>
      </c>
    </row>
    <row r="7" spans="2:27" ht="12.95" customHeight="1" x14ac:dyDescent="0.2">
      <c r="B7" s="231" t="s">
        <v>52</v>
      </c>
      <c r="C7" s="462" t="str">
        <f>IF('START HERE'!E11="","",'START HERE'!E11)</f>
        <v xml:space="preserve"> </v>
      </c>
      <c r="D7" s="462"/>
      <c r="E7" s="233" t="s">
        <v>104</v>
      </c>
      <c r="F7" s="721">
        <f>'START HERE'!E24</f>
        <v>0</v>
      </c>
      <c r="G7" s="721"/>
      <c r="H7" s="721"/>
      <c r="I7" s="721"/>
      <c r="J7" s="721"/>
      <c r="K7" s="721"/>
      <c r="W7" s="225"/>
      <c r="X7" s="225"/>
      <c r="Y7" s="225"/>
      <c r="Z7" s="225"/>
      <c r="AA7" s="227" t="s">
        <v>182</v>
      </c>
    </row>
    <row r="8" spans="2:27" ht="14.45" customHeight="1" x14ac:dyDescent="0.25">
      <c r="B8" s="235" t="s">
        <v>84</v>
      </c>
      <c r="C8" s="720" t="str">
        <f>IF('START HERE'!D29="","",'START HERE'!D29)</f>
        <v/>
      </c>
      <c r="D8" s="720"/>
      <c r="E8" s="720"/>
      <c r="F8" s="720"/>
      <c r="G8" s="720"/>
      <c r="H8" s="720"/>
      <c r="I8" s="720"/>
      <c r="J8" s="720"/>
      <c r="K8" s="720"/>
      <c r="W8" s="225"/>
      <c r="X8" s="225"/>
      <c r="Y8" s="225"/>
      <c r="Z8" s="225"/>
      <c r="AA8" s="227" t="s">
        <v>125</v>
      </c>
    </row>
    <row r="9" spans="2:27" ht="13.5" x14ac:dyDescent="0.2">
      <c r="B9" s="236" t="s">
        <v>165</v>
      </c>
      <c r="C9" s="720" t="str">
        <f>IF('START HERE'!D32="","",'START HERE'!D32)</f>
        <v/>
      </c>
      <c r="D9" s="720"/>
      <c r="E9" s="720"/>
      <c r="F9" s="720"/>
      <c r="G9" s="720"/>
      <c r="H9" s="720"/>
      <c r="I9" s="720"/>
      <c r="J9" s="720"/>
      <c r="K9" s="720"/>
      <c r="W9" s="225"/>
      <c r="X9" s="225"/>
      <c r="Y9" s="225"/>
      <c r="Z9" s="225"/>
      <c r="AA9" s="237" t="s">
        <v>113</v>
      </c>
    </row>
    <row r="10" spans="2:27" ht="12.75" customHeight="1" x14ac:dyDescent="0.2">
      <c r="B10" s="236" t="s">
        <v>85</v>
      </c>
      <c r="C10" s="724" t="str">
        <f>IF('START HERE'!D30="","",'START HERE'!D30)</f>
        <v>Select a purpose from drop down box</v>
      </c>
      <c r="D10" s="724"/>
      <c r="E10" s="724"/>
      <c r="F10" s="724"/>
      <c r="G10" s="724"/>
      <c r="H10" s="724"/>
      <c r="I10" s="724"/>
      <c r="J10" s="725"/>
      <c r="K10" s="725"/>
      <c r="W10" s="225"/>
      <c r="X10" s="225"/>
      <c r="Y10" s="225"/>
      <c r="Z10" s="225"/>
      <c r="AA10" s="237" t="s">
        <v>114</v>
      </c>
    </row>
    <row r="11" spans="2:27" ht="18.75" customHeight="1" x14ac:dyDescent="0.2">
      <c r="B11" s="229" t="s">
        <v>733</v>
      </c>
      <c r="C11" s="723" t="str">
        <f>IF('START HERE'!D33="","",'START HERE'!D33)</f>
        <v/>
      </c>
      <c r="D11" s="723"/>
      <c r="E11" s="723"/>
      <c r="F11" s="723"/>
      <c r="G11" s="723"/>
      <c r="H11" s="723"/>
      <c r="I11" s="723"/>
      <c r="J11" s="723"/>
      <c r="K11" s="723"/>
      <c r="W11" s="225"/>
      <c r="X11" s="225"/>
      <c r="Y11" s="225"/>
      <c r="Z11" s="225"/>
      <c r="AA11" s="237" t="s">
        <v>107</v>
      </c>
    </row>
    <row r="12" spans="2:27" ht="12.75" customHeight="1" x14ac:dyDescent="0.2">
      <c r="B12" s="726" t="s">
        <v>31</v>
      </c>
      <c r="C12" s="726"/>
      <c r="D12" s="726"/>
      <c r="E12" s="726"/>
      <c r="F12" s="726"/>
      <c r="G12" s="726"/>
      <c r="H12" s="726"/>
      <c r="I12" s="726"/>
      <c r="J12" s="726"/>
      <c r="K12" s="726"/>
      <c r="M12" s="223"/>
      <c r="N12" s="223"/>
      <c r="O12" s="223"/>
      <c r="P12" s="304" t="s">
        <v>736</v>
      </c>
      <c r="Q12" s="223"/>
      <c r="R12" s="223"/>
      <c r="S12" s="223"/>
      <c r="T12" s="223"/>
      <c r="U12" s="223"/>
      <c r="V12" s="223"/>
      <c r="W12" s="238"/>
      <c r="X12" s="238"/>
      <c r="Y12" s="238"/>
      <c r="Z12" s="238"/>
      <c r="AA12" s="237" t="s">
        <v>218</v>
      </c>
    </row>
    <row r="13" spans="2:27" ht="13.5" x14ac:dyDescent="0.2">
      <c r="B13" s="298" t="s">
        <v>737</v>
      </c>
      <c r="C13" s="289"/>
      <c r="D13" s="239"/>
      <c r="E13" s="240"/>
      <c r="F13" s="239"/>
      <c r="G13" s="239"/>
      <c r="H13" s="239"/>
      <c r="I13" s="240"/>
      <c r="J13" s="240"/>
      <c r="K13" s="299"/>
      <c r="P13" s="638" t="s">
        <v>173</v>
      </c>
      <c r="AA13" s="237" t="s">
        <v>106</v>
      </c>
    </row>
    <row r="14" spans="2:27" ht="13.5" x14ac:dyDescent="0.2">
      <c r="B14" s="305" t="s">
        <v>26</v>
      </c>
      <c r="C14" s="243">
        <v>0</v>
      </c>
      <c r="D14" s="243"/>
      <c r="E14" s="243"/>
      <c r="F14" s="243"/>
      <c r="G14" s="243"/>
      <c r="H14" s="243"/>
      <c r="I14" s="243"/>
      <c r="J14" s="243"/>
      <c r="K14" s="290"/>
      <c r="P14" s="638"/>
      <c r="AA14" s="242" t="s">
        <v>115</v>
      </c>
    </row>
    <row r="15" spans="2:27" ht="13.5" x14ac:dyDescent="0.2">
      <c r="B15" s="305" t="s">
        <v>27</v>
      </c>
      <c r="C15" s="243">
        <v>0</v>
      </c>
      <c r="D15" s="243"/>
      <c r="E15" s="243"/>
      <c r="F15" s="243"/>
      <c r="G15" s="243"/>
      <c r="H15" s="243"/>
      <c r="I15" s="243"/>
      <c r="J15" s="243"/>
      <c r="K15" s="290"/>
      <c r="P15" s="638"/>
      <c r="W15" s="244"/>
      <c r="AA15" s="237" t="s">
        <v>124</v>
      </c>
    </row>
    <row r="16" spans="2:27" ht="13.5" x14ac:dyDescent="0.2">
      <c r="B16" s="305" t="s">
        <v>28</v>
      </c>
      <c r="C16" s="243">
        <v>0</v>
      </c>
      <c r="D16" s="243"/>
      <c r="E16" s="243"/>
      <c r="F16" s="243"/>
      <c r="G16" s="243"/>
      <c r="H16" s="243"/>
      <c r="I16" s="243"/>
      <c r="J16" s="243"/>
      <c r="K16" s="290"/>
      <c r="P16" s="638"/>
      <c r="W16" s="244"/>
      <c r="AA16" s="227" t="s">
        <v>197</v>
      </c>
    </row>
    <row r="17" spans="2:27" ht="13.5" x14ac:dyDescent="0.2">
      <c r="B17" s="301" t="s">
        <v>160</v>
      </c>
      <c r="C17" s="291">
        <f>SUM(C14:C16)</f>
        <v>0</v>
      </c>
      <c r="D17" s="291">
        <f t="shared" ref="D17:I17" si="0">SUM(D14:D16)</f>
        <v>0</v>
      </c>
      <c r="E17" s="291">
        <f t="shared" si="0"/>
        <v>0</v>
      </c>
      <c r="F17" s="291">
        <f t="shared" si="0"/>
        <v>0</v>
      </c>
      <c r="G17" s="291">
        <f t="shared" si="0"/>
        <v>0</v>
      </c>
      <c r="H17" s="291">
        <f t="shared" si="0"/>
        <v>0</v>
      </c>
      <c r="I17" s="291">
        <f t="shared" si="0"/>
        <v>0</v>
      </c>
      <c r="J17" s="291">
        <v>0</v>
      </c>
      <c r="K17" s="291">
        <f>SUM(C17:J17)</f>
        <v>0</v>
      </c>
      <c r="P17" s="638"/>
      <c r="W17" s="244"/>
      <c r="AA17" s="227" t="s">
        <v>123</v>
      </c>
    </row>
    <row r="18" spans="2:27" ht="13.5" x14ac:dyDescent="0.2">
      <c r="B18" s="298" t="s">
        <v>29</v>
      </c>
      <c r="C18" s="300" t="s">
        <v>37</v>
      </c>
      <c r="D18" s="245" t="s">
        <v>37</v>
      </c>
      <c r="E18" s="245"/>
      <c r="F18" s="245"/>
      <c r="G18" s="245"/>
      <c r="H18" s="292"/>
      <c r="I18" s="292"/>
      <c r="J18" s="292"/>
      <c r="K18" s="291">
        <f>SUM(C18:J18)</f>
        <v>0</v>
      </c>
      <c r="W18" s="244"/>
      <c r="AA18" s="223"/>
    </row>
    <row r="19" spans="2:27" ht="14.25" customHeight="1" x14ac:dyDescent="0.2">
      <c r="B19" s="657" t="s">
        <v>727</v>
      </c>
      <c r="C19" s="657"/>
      <c r="D19" s="657"/>
      <c r="E19" s="657"/>
      <c r="F19" s="657"/>
      <c r="G19" s="657"/>
      <c r="H19" s="658" t="s">
        <v>97</v>
      </c>
      <c r="I19" s="658"/>
      <c r="J19" s="658"/>
      <c r="K19" s="287">
        <f>SUM(K14:K18)</f>
        <v>0</v>
      </c>
      <c r="AA19" s="246" t="s">
        <v>37</v>
      </c>
    </row>
    <row r="20" spans="2:27" ht="14.25" customHeight="1" x14ac:dyDescent="0.2">
      <c r="B20" s="655" t="s">
        <v>57</v>
      </c>
      <c r="C20" s="656"/>
      <c r="D20" s="656"/>
      <c r="E20" s="656"/>
      <c r="F20" s="656"/>
      <c r="G20" s="656"/>
      <c r="H20" s="656"/>
      <c r="I20" s="656"/>
      <c r="J20" s="656"/>
      <c r="K20" s="656"/>
      <c r="Z20" s="247"/>
      <c r="AA20" s="248" t="s">
        <v>179</v>
      </c>
    </row>
    <row r="21" spans="2:27" ht="16.5" x14ac:dyDescent="0.3">
      <c r="B21" s="667" t="s">
        <v>198</v>
      </c>
      <c r="C21" s="667"/>
      <c r="D21" s="667"/>
      <c r="E21" s="293" t="s">
        <v>65</v>
      </c>
      <c r="F21" s="727" t="s">
        <v>245</v>
      </c>
      <c r="G21" s="727"/>
      <c r="H21" s="727"/>
      <c r="I21" s="727"/>
      <c r="J21" s="727"/>
      <c r="K21" s="727"/>
      <c r="P21" s="249" t="s">
        <v>180</v>
      </c>
      <c r="Q21" s="250" t="s">
        <v>243</v>
      </c>
      <c r="R21" s="251" t="s">
        <v>247</v>
      </c>
      <c r="S21" s="250" t="s">
        <v>248</v>
      </c>
      <c r="Z21" s="247"/>
      <c r="AA21" s="248" t="s">
        <v>231</v>
      </c>
    </row>
    <row r="22" spans="2:27" ht="13.5" x14ac:dyDescent="0.2">
      <c r="B22" s="298" t="s">
        <v>737</v>
      </c>
      <c r="C22" s="659" t="s">
        <v>120</v>
      </c>
      <c r="D22" s="659"/>
      <c r="E22" s="659"/>
      <c r="F22" s="659" t="s">
        <v>121</v>
      </c>
      <c r="G22" s="659"/>
      <c r="H22" s="659"/>
      <c r="I22" s="294" t="s">
        <v>36</v>
      </c>
      <c r="J22" s="425" t="s">
        <v>67</v>
      </c>
      <c r="K22" s="295" t="s">
        <v>30</v>
      </c>
      <c r="P22" s="302" t="s">
        <v>257</v>
      </c>
      <c r="Q22" s="418">
        <v>45658</v>
      </c>
      <c r="R22" s="419">
        <v>0.7</v>
      </c>
      <c r="S22" s="420" t="s">
        <v>55</v>
      </c>
      <c r="T22" s="252"/>
      <c r="U22" s="252"/>
      <c r="V22" s="252"/>
      <c r="Z22" s="247"/>
      <c r="AA22" s="248" t="s">
        <v>259</v>
      </c>
    </row>
    <row r="23" spans="2:27" ht="13.5" x14ac:dyDescent="0.2">
      <c r="B23" s="296"/>
      <c r="C23" s="670"/>
      <c r="D23" s="670"/>
      <c r="E23" s="670"/>
      <c r="F23" s="670"/>
      <c r="G23" s="670"/>
      <c r="H23" s="670"/>
      <c r="I23" s="253"/>
      <c r="J23" s="254">
        <v>0.7</v>
      </c>
      <c r="K23" s="291">
        <f>J23*I23</f>
        <v>0</v>
      </c>
      <c r="P23" s="302" t="s">
        <v>244</v>
      </c>
      <c r="Q23" s="418">
        <v>45658</v>
      </c>
      <c r="R23" s="419">
        <v>0.38</v>
      </c>
      <c r="S23" s="420" t="s">
        <v>224</v>
      </c>
      <c r="U23" s="256"/>
      <c r="W23" s="223"/>
      <c r="Z23" s="247"/>
      <c r="AA23" s="248" t="s">
        <v>260</v>
      </c>
    </row>
    <row r="24" spans="2:27" ht="13.5" x14ac:dyDescent="0.2">
      <c r="B24" s="296"/>
      <c r="C24" s="670"/>
      <c r="D24" s="670"/>
      <c r="E24" s="670"/>
      <c r="F24" s="670"/>
      <c r="G24" s="670"/>
      <c r="H24" s="670"/>
      <c r="I24" s="253">
        <v>0</v>
      </c>
      <c r="J24" s="254">
        <v>0</v>
      </c>
      <c r="K24" s="291">
        <f>J24*I24</f>
        <v>0</v>
      </c>
      <c r="P24" s="302" t="s">
        <v>257</v>
      </c>
      <c r="Q24" s="303">
        <v>45292</v>
      </c>
      <c r="R24" s="416">
        <v>0.67</v>
      </c>
      <c r="S24" s="417" t="s">
        <v>55</v>
      </c>
      <c r="U24" s="257"/>
      <c r="Z24" s="247"/>
      <c r="AA24" s="258" t="s">
        <v>261</v>
      </c>
    </row>
    <row r="25" spans="2:27" ht="13.5" x14ac:dyDescent="0.2">
      <c r="B25" s="296"/>
      <c r="C25" s="722"/>
      <c r="D25" s="722"/>
      <c r="E25" s="722"/>
      <c r="F25" s="722"/>
      <c r="G25" s="722"/>
      <c r="H25" s="722"/>
      <c r="I25" s="253"/>
      <c r="J25" s="254"/>
      <c r="K25" s="291">
        <f t="shared" ref="K25:K27" si="1">J25*I25</f>
        <v>0</v>
      </c>
      <c r="P25" s="302" t="s">
        <v>244</v>
      </c>
      <c r="Q25" s="303">
        <v>45292</v>
      </c>
      <c r="R25" s="416">
        <v>0.38</v>
      </c>
      <c r="S25" s="417" t="s">
        <v>258</v>
      </c>
      <c r="U25" s="257"/>
      <c r="Z25" s="247"/>
      <c r="AA25" s="258" t="s">
        <v>262</v>
      </c>
    </row>
    <row r="26" spans="2:27" ht="16.5" x14ac:dyDescent="0.2">
      <c r="B26" s="296"/>
      <c r="C26" s="722"/>
      <c r="D26" s="722"/>
      <c r="E26" s="722"/>
      <c r="F26" s="722"/>
      <c r="G26" s="722"/>
      <c r="H26" s="722"/>
      <c r="I26" s="253"/>
      <c r="J26" s="254"/>
      <c r="K26" s="291">
        <f t="shared" si="1"/>
        <v>0</v>
      </c>
      <c r="P26" s="424" t="s">
        <v>777</v>
      </c>
      <c r="Q26" s="422">
        <v>45658</v>
      </c>
      <c r="R26" s="423">
        <v>0.21</v>
      </c>
      <c r="S26" s="421" t="s">
        <v>37</v>
      </c>
      <c r="U26" s="257"/>
      <c r="Z26" s="247"/>
      <c r="AA26" s="258" t="s">
        <v>263</v>
      </c>
    </row>
    <row r="27" spans="2:27" ht="13.5" x14ac:dyDescent="0.25">
      <c r="B27" s="296"/>
      <c r="C27" s="722"/>
      <c r="D27" s="722"/>
      <c r="E27" s="722"/>
      <c r="F27" s="722"/>
      <c r="G27" s="722"/>
      <c r="H27" s="722"/>
      <c r="I27" s="253"/>
      <c r="J27" s="254"/>
      <c r="K27" s="291">
        <f t="shared" si="1"/>
        <v>0</v>
      </c>
      <c r="P27" s="283"/>
      <c r="Q27" s="279"/>
      <c r="R27" s="280"/>
      <c r="S27" s="281"/>
      <c r="U27" s="257"/>
      <c r="Z27" s="247"/>
      <c r="AA27" s="258" t="s">
        <v>264</v>
      </c>
    </row>
    <row r="28" spans="2:27" ht="13.5" x14ac:dyDescent="0.25">
      <c r="B28" s="296"/>
      <c r="C28" s="722"/>
      <c r="D28" s="722"/>
      <c r="E28" s="722"/>
      <c r="F28" s="670"/>
      <c r="G28" s="670"/>
      <c r="H28" s="670"/>
      <c r="I28" s="253">
        <v>0</v>
      </c>
      <c r="J28" s="254">
        <v>0</v>
      </c>
      <c r="K28" s="291">
        <f>J28*I28</f>
        <v>0</v>
      </c>
      <c r="P28" s="283"/>
      <c r="Q28" s="282"/>
      <c r="R28" s="282"/>
      <c r="S28" s="281"/>
      <c r="U28" s="257"/>
      <c r="AA28" s="258"/>
    </row>
    <row r="29" spans="2:27" ht="13.5" x14ac:dyDescent="0.2">
      <c r="B29" s="669" t="s">
        <v>728</v>
      </c>
      <c r="C29" s="669"/>
      <c r="D29" s="669"/>
      <c r="E29" s="669"/>
      <c r="F29" s="669"/>
      <c r="G29" s="668" t="s">
        <v>743</v>
      </c>
      <c r="H29" s="668"/>
      <c r="I29" s="668"/>
      <c r="J29" s="668"/>
      <c r="K29" s="287">
        <f>SUM(K23:K28)</f>
        <v>0</v>
      </c>
      <c r="P29" s="259"/>
      <c r="U29" s="222"/>
      <c r="AA29" s="258"/>
    </row>
    <row r="30" spans="2:27" ht="13.5" x14ac:dyDescent="0.25">
      <c r="B30" s="655" t="s">
        <v>742</v>
      </c>
      <c r="C30" s="656"/>
      <c r="D30" s="656"/>
      <c r="E30" s="656"/>
      <c r="F30" s="656"/>
      <c r="G30" s="656"/>
      <c r="H30" s="656"/>
      <c r="I30" s="656"/>
      <c r="J30" s="656"/>
      <c r="K30" s="656"/>
      <c r="P30" s="260"/>
      <c r="Q30" s="257"/>
      <c r="R30" s="261"/>
      <c r="S30" s="171"/>
      <c r="U30" s="262"/>
      <c r="AA30" s="258"/>
    </row>
    <row r="31" spans="2:27" ht="13.5" x14ac:dyDescent="0.2">
      <c r="B31" s="298" t="s">
        <v>737</v>
      </c>
      <c r="C31" s="659" t="s">
        <v>34</v>
      </c>
      <c r="D31" s="659"/>
      <c r="E31" s="659"/>
      <c r="F31" s="659"/>
      <c r="G31" s="659" t="s">
        <v>35</v>
      </c>
      <c r="H31" s="659"/>
      <c r="I31" s="659"/>
      <c r="J31" s="294" t="s">
        <v>38</v>
      </c>
      <c r="K31" s="295" t="s">
        <v>39</v>
      </c>
      <c r="P31" s="252"/>
      <c r="U31" s="262"/>
    </row>
    <row r="32" spans="2:27" ht="13.5" x14ac:dyDescent="0.2">
      <c r="B32" s="296"/>
      <c r="C32" s="670"/>
      <c r="D32" s="670"/>
      <c r="E32" s="670"/>
      <c r="F32" s="670"/>
      <c r="G32" s="670"/>
      <c r="H32" s="670"/>
      <c r="I32" s="670"/>
      <c r="J32" s="263"/>
      <c r="K32" s="243"/>
    </row>
    <row r="33" spans="1:27" ht="13.5" x14ac:dyDescent="0.2">
      <c r="B33" s="296"/>
      <c r="C33" s="670"/>
      <c r="D33" s="670"/>
      <c r="E33" s="670"/>
      <c r="F33" s="670"/>
      <c r="G33" s="670"/>
      <c r="H33" s="670"/>
      <c r="I33" s="670"/>
      <c r="J33" s="263"/>
      <c r="K33" s="243">
        <v>0</v>
      </c>
      <c r="P33" s="264" t="s">
        <v>729</v>
      </c>
    </row>
    <row r="34" spans="1:27" ht="13.5" x14ac:dyDescent="0.2">
      <c r="B34" s="669" t="s">
        <v>735</v>
      </c>
      <c r="C34" s="669"/>
      <c r="D34" s="669"/>
      <c r="E34" s="669"/>
      <c r="F34" s="669"/>
      <c r="G34" s="658" t="s">
        <v>744</v>
      </c>
      <c r="H34" s="658"/>
      <c r="I34" s="658"/>
      <c r="J34" s="658"/>
      <c r="K34" s="287">
        <f>SUM(K32:K33)</f>
        <v>0</v>
      </c>
      <c r="P34" s="264" t="s">
        <v>265</v>
      </c>
    </row>
    <row r="35" spans="1:27" x14ac:dyDescent="0.2">
      <c r="B35" s="655" t="s">
        <v>741</v>
      </c>
      <c r="C35" s="656"/>
      <c r="D35" s="656"/>
      <c r="E35" s="656"/>
      <c r="F35" s="656"/>
      <c r="G35" s="656"/>
      <c r="H35" s="656"/>
      <c r="I35" s="656"/>
      <c r="J35" s="656"/>
      <c r="K35" s="656"/>
      <c r="P35" s="265" t="s">
        <v>268</v>
      </c>
      <c r="Q35" s="266"/>
      <c r="R35" s="266"/>
      <c r="S35" s="266"/>
    </row>
    <row r="36" spans="1:27" x14ac:dyDescent="0.2">
      <c r="B36" s="641" t="s">
        <v>41</v>
      </c>
      <c r="C36" s="641"/>
      <c r="D36" s="641"/>
      <c r="E36" s="297" t="s">
        <v>25</v>
      </c>
      <c r="F36" s="641" t="s">
        <v>740</v>
      </c>
      <c r="G36" s="641"/>
      <c r="H36" s="641"/>
      <c r="I36" s="641"/>
      <c r="J36" s="641"/>
      <c r="K36" s="297" t="s">
        <v>42</v>
      </c>
    </row>
    <row r="37" spans="1:27" s="266" customFormat="1" ht="13.5" x14ac:dyDescent="0.2">
      <c r="A37" s="223"/>
      <c r="B37" s="654" t="s">
        <v>159</v>
      </c>
      <c r="C37" s="654"/>
      <c r="D37" s="654"/>
      <c r="E37" s="267" t="s">
        <v>37</v>
      </c>
      <c r="F37" s="640"/>
      <c r="G37" s="640"/>
      <c r="H37" s="640"/>
      <c r="I37" s="640"/>
      <c r="J37" s="640"/>
      <c r="K37" s="243">
        <v>0</v>
      </c>
      <c r="P37" s="130"/>
      <c r="Q37" s="132"/>
      <c r="R37" s="132"/>
      <c r="S37" s="132"/>
      <c r="W37" s="241"/>
      <c r="X37" s="241"/>
      <c r="Y37" s="241"/>
      <c r="Z37" s="241"/>
      <c r="AA37" s="246"/>
    </row>
    <row r="38" spans="1:27" ht="13.5" x14ac:dyDescent="0.2">
      <c r="A38" s="266"/>
      <c r="B38" s="654" t="s">
        <v>159</v>
      </c>
      <c r="C38" s="654"/>
      <c r="D38" s="654"/>
      <c r="E38" s="267"/>
      <c r="F38" s="640"/>
      <c r="G38" s="640"/>
      <c r="H38" s="640"/>
      <c r="I38" s="640"/>
      <c r="J38" s="640"/>
      <c r="K38" s="243">
        <v>0</v>
      </c>
      <c r="X38" s="268"/>
      <c r="Y38" s="268"/>
      <c r="Z38" s="268"/>
    </row>
    <row r="39" spans="1:27" ht="13.5" x14ac:dyDescent="0.2">
      <c r="B39" s="654" t="s">
        <v>159</v>
      </c>
      <c r="C39" s="654"/>
      <c r="D39" s="654"/>
      <c r="E39" s="267"/>
      <c r="F39" s="640"/>
      <c r="G39" s="640"/>
      <c r="H39" s="640"/>
      <c r="I39" s="640"/>
      <c r="J39" s="640"/>
      <c r="K39" s="243">
        <v>0</v>
      </c>
      <c r="Q39" s="132" t="s">
        <v>37</v>
      </c>
      <c r="W39" s="268"/>
    </row>
    <row r="40" spans="1:27" ht="13.5" x14ac:dyDescent="0.2">
      <c r="B40" s="654" t="s">
        <v>159</v>
      </c>
      <c r="C40" s="654"/>
      <c r="D40" s="654"/>
      <c r="E40" s="267"/>
      <c r="F40" s="640"/>
      <c r="G40" s="640"/>
      <c r="H40" s="640"/>
      <c r="I40" s="640"/>
      <c r="J40" s="640"/>
      <c r="K40" s="243">
        <v>0</v>
      </c>
      <c r="AA40" s="131"/>
    </row>
    <row r="41" spans="1:27" ht="13.5" x14ac:dyDescent="0.2">
      <c r="B41" s="654"/>
      <c r="C41" s="654"/>
      <c r="D41" s="654"/>
      <c r="E41" s="267"/>
      <c r="F41" s="640"/>
      <c r="G41" s="640"/>
      <c r="H41" s="640"/>
      <c r="I41" s="640"/>
      <c r="J41" s="640"/>
      <c r="K41" s="243">
        <v>0</v>
      </c>
      <c r="AA41" s="131"/>
    </row>
    <row r="42" spans="1:27" ht="13.5" x14ac:dyDescent="0.2">
      <c r="B42" s="654"/>
      <c r="C42" s="654"/>
      <c r="D42" s="654"/>
      <c r="E42" s="267"/>
      <c r="F42" s="640"/>
      <c r="G42" s="640"/>
      <c r="H42" s="640"/>
      <c r="I42" s="640"/>
      <c r="J42" s="640"/>
      <c r="K42" s="243">
        <v>0</v>
      </c>
    </row>
    <row r="43" spans="1:27" ht="16.5" thickBot="1" x14ac:dyDescent="0.25">
      <c r="B43" s="639" t="s">
        <v>66</v>
      </c>
      <c r="C43" s="639"/>
      <c r="D43" s="701" t="s">
        <v>65</v>
      </c>
      <c r="E43" s="701"/>
      <c r="F43" s="701"/>
      <c r="G43" s="701"/>
      <c r="H43" s="697" t="s">
        <v>100</v>
      </c>
      <c r="I43" s="698"/>
      <c r="J43" s="698"/>
      <c r="K43" s="287">
        <f>SUM(K37:K42)</f>
        <v>0</v>
      </c>
      <c r="P43" s="264"/>
    </row>
    <row r="44" spans="1:27" ht="15" customHeight="1" thickBot="1" x14ac:dyDescent="0.25">
      <c r="B44" s="681" t="s">
        <v>205</v>
      </c>
      <c r="C44" s="681"/>
      <c r="D44" s="681"/>
      <c r="E44" s="681"/>
      <c r="F44" s="681"/>
      <c r="G44" s="681"/>
      <c r="H44" s="681"/>
      <c r="I44" s="695" t="s">
        <v>88</v>
      </c>
      <c r="J44" s="696"/>
      <c r="K44" s="269">
        <f>K19+K29+L31+K34+K43</f>
        <v>0</v>
      </c>
      <c r="L44" s="270"/>
    </row>
    <row r="45" spans="1:27" ht="15" customHeight="1" x14ac:dyDescent="0.2">
      <c r="B45" s="681"/>
      <c r="C45" s="681"/>
      <c r="D45" s="681"/>
      <c r="E45" s="681"/>
      <c r="F45" s="681"/>
      <c r="G45" s="681"/>
      <c r="H45" s="681"/>
      <c r="I45" s="677" t="s">
        <v>207</v>
      </c>
      <c r="J45" s="678"/>
      <c r="K45" s="271">
        <f>'TV pg2'!K53</f>
        <v>0</v>
      </c>
    </row>
    <row r="46" spans="1:27" ht="12" customHeight="1" x14ac:dyDescent="0.2">
      <c r="B46" s="681"/>
      <c r="C46" s="681"/>
      <c r="D46" s="681"/>
      <c r="E46" s="681"/>
      <c r="F46" s="681"/>
      <c r="G46" s="681"/>
      <c r="H46" s="681"/>
      <c r="I46" s="677" t="s">
        <v>206</v>
      </c>
      <c r="J46" s="678"/>
      <c r="K46" s="271">
        <f>'Multi Trip Mileage'!K48</f>
        <v>0</v>
      </c>
    </row>
    <row r="47" spans="1:27" ht="14.25" customHeight="1" thickBot="1" x14ac:dyDescent="0.25">
      <c r="B47" s="679" t="s">
        <v>45</v>
      </c>
      <c r="C47" s="679"/>
      <c r="D47" s="679"/>
      <c r="E47" s="679" t="s">
        <v>200</v>
      </c>
      <c r="F47" s="679"/>
      <c r="G47" s="679"/>
      <c r="H47" s="679"/>
      <c r="I47" s="732" t="s">
        <v>208</v>
      </c>
      <c r="J47" s="733"/>
      <c r="K47" s="271">
        <f>BREF!I58</f>
        <v>0</v>
      </c>
    </row>
    <row r="48" spans="1:27" ht="15" customHeight="1" thickTop="1" x14ac:dyDescent="0.2">
      <c r="B48" s="648" t="s">
        <v>37</v>
      </c>
      <c r="C48" s="649"/>
      <c r="D48" s="650"/>
      <c r="E48" s="648" t="s">
        <v>37</v>
      </c>
      <c r="F48" s="649"/>
      <c r="G48" s="649"/>
      <c r="H48" s="650"/>
      <c r="I48" s="662" t="s">
        <v>89</v>
      </c>
      <c r="J48" s="663"/>
      <c r="K48" s="272">
        <f>SUM(K44:K47)</f>
        <v>0</v>
      </c>
    </row>
    <row r="49" spans="2:18" ht="14.25" customHeight="1" x14ac:dyDescent="0.2">
      <c r="B49" s="651"/>
      <c r="C49" s="652"/>
      <c r="D49" s="653"/>
      <c r="E49" s="651"/>
      <c r="F49" s="652"/>
      <c r="G49" s="652"/>
      <c r="H49" s="653"/>
      <c r="I49" s="699" t="s">
        <v>246</v>
      </c>
      <c r="J49" s="700"/>
      <c r="K49" s="273">
        <f>PTT!E22</f>
        <v>0</v>
      </c>
      <c r="P49" s="637" t="s">
        <v>175</v>
      </c>
      <c r="Q49" s="637"/>
    </row>
    <row r="50" spans="2:18" ht="12" customHeight="1" x14ac:dyDescent="0.2">
      <c r="B50" s="642" t="s">
        <v>718</v>
      </c>
      <c r="C50" s="643"/>
      <c r="D50" s="644"/>
      <c r="E50" s="702" t="s">
        <v>719</v>
      </c>
      <c r="F50" s="702"/>
      <c r="G50" s="702"/>
      <c r="H50" s="702"/>
      <c r="I50" s="728" t="s">
        <v>209</v>
      </c>
      <c r="J50" s="729"/>
      <c r="K50" s="660">
        <f>IF((K48-K49)&gt;0,(K48-K49),0)</f>
        <v>0</v>
      </c>
    </row>
    <row r="51" spans="2:18" ht="15.75" customHeight="1" x14ac:dyDescent="0.2">
      <c r="B51" s="645"/>
      <c r="C51" s="646"/>
      <c r="D51" s="647"/>
      <c r="E51" s="664"/>
      <c r="F51" s="665"/>
      <c r="G51" s="665"/>
      <c r="H51" s="666"/>
      <c r="I51" s="730"/>
      <c r="J51" s="731"/>
      <c r="K51" s="661"/>
      <c r="P51" s="637" t="s">
        <v>176</v>
      </c>
      <c r="Q51" s="637"/>
    </row>
    <row r="52" spans="2:18" ht="12" customHeight="1" x14ac:dyDescent="0.2">
      <c r="B52" s="673" t="s">
        <v>101</v>
      </c>
      <c r="C52" s="675" t="str">
        <f>IF('START HERE'!E14="","                 ",(CONCATENATE('START HERE'!E14," / ",'START HERE'!E15," / ",'START HERE'!E16," / ",'START HERE'!E17)))</f>
        <v xml:space="preserve">                 </v>
      </c>
      <c r="D52" s="675"/>
      <c r="E52" s="675"/>
      <c r="F52" s="675"/>
      <c r="G52" s="674" t="str">
        <f>IF('START HERE'!E18="","",'START HERE'!E18)</f>
        <v/>
      </c>
      <c r="H52" s="685"/>
      <c r="I52" s="682" t="s">
        <v>222</v>
      </c>
      <c r="J52" s="683"/>
      <c r="K52" s="684">
        <v>0</v>
      </c>
    </row>
    <row r="53" spans="2:18" ht="9.75" customHeight="1" x14ac:dyDescent="0.2">
      <c r="B53" s="673"/>
      <c r="C53" s="680"/>
      <c r="D53" s="680"/>
      <c r="E53" s="680"/>
      <c r="F53" s="680"/>
      <c r="G53" s="686"/>
      <c r="H53" s="687"/>
      <c r="I53" s="682"/>
      <c r="J53" s="683"/>
      <c r="K53" s="684"/>
      <c r="L53" s="223" t="s">
        <v>37</v>
      </c>
    </row>
    <row r="54" spans="2:18" ht="10.5" customHeight="1" x14ac:dyDescent="0.2">
      <c r="B54" s="673" t="s">
        <v>101</v>
      </c>
      <c r="C54" s="675" t="str">
        <f>IF('START HERE'!E19="","                ",(CONCATENATE('START HERE'!E19," / ",'START HERE'!E20," / ",'START HERE'!E21," / ",'START HERE'!E22)))</f>
        <v xml:space="preserve">                </v>
      </c>
      <c r="D54" s="675"/>
      <c r="E54" s="675"/>
      <c r="F54" s="675"/>
      <c r="G54" s="674" t="str">
        <f>IF('START HERE'!E23="","",'START HERE'!E23)</f>
        <v/>
      </c>
      <c r="H54" s="674"/>
      <c r="I54" s="688" t="s">
        <v>249</v>
      </c>
      <c r="J54" s="689"/>
      <c r="K54" s="692">
        <f>-IF((K48-K49)&lt;0,(K48-K49),0)</f>
        <v>0</v>
      </c>
      <c r="L54" s="284"/>
      <c r="M54" s="285"/>
      <c r="N54" s="285"/>
      <c r="O54" s="285"/>
      <c r="P54" s="636" t="s">
        <v>730</v>
      </c>
      <c r="Q54" s="636"/>
      <c r="R54" s="286"/>
    </row>
    <row r="55" spans="2:18" ht="10.5" customHeight="1" x14ac:dyDescent="0.2">
      <c r="B55" s="673"/>
      <c r="C55" s="675"/>
      <c r="D55" s="675"/>
      <c r="E55" s="675"/>
      <c r="F55" s="675"/>
      <c r="G55" s="674"/>
      <c r="H55" s="674"/>
      <c r="I55" s="690"/>
      <c r="J55" s="691"/>
      <c r="K55" s="693"/>
      <c r="L55" s="284"/>
      <c r="M55" s="285"/>
      <c r="N55" s="285"/>
      <c r="O55" s="285"/>
      <c r="P55" s="636"/>
      <c r="Q55" s="636"/>
      <c r="R55" s="286"/>
    </row>
    <row r="56" spans="2:18" x14ac:dyDescent="0.2">
      <c r="B56" s="672" t="s">
        <v>132</v>
      </c>
      <c r="C56" s="672"/>
      <c r="D56" s="274" t="s">
        <v>46</v>
      </c>
      <c r="E56" s="274" t="s">
        <v>48</v>
      </c>
      <c r="F56" s="274" t="s">
        <v>47</v>
      </c>
      <c r="G56" s="274" t="s">
        <v>51</v>
      </c>
      <c r="H56" s="672" t="s">
        <v>50</v>
      </c>
      <c r="I56" s="672"/>
      <c r="J56" s="672" t="s">
        <v>49</v>
      </c>
      <c r="K56" s="672"/>
      <c r="P56" s="264"/>
    </row>
    <row r="57" spans="2:18" ht="15" customHeight="1" x14ac:dyDescent="0.2">
      <c r="B57" s="676" t="s">
        <v>732</v>
      </c>
      <c r="C57" s="676"/>
      <c r="D57" s="275"/>
      <c r="E57" s="275"/>
      <c r="F57" s="276"/>
      <c r="G57" s="275"/>
      <c r="H57" s="671"/>
      <c r="I57" s="671"/>
      <c r="J57" s="671"/>
      <c r="K57" s="671"/>
    </row>
    <row r="58" spans="2:18" ht="15" customHeight="1" x14ac:dyDescent="0.2">
      <c r="B58" s="703" t="s">
        <v>731</v>
      </c>
      <c r="C58" s="703"/>
      <c r="D58" s="277"/>
      <c r="E58" s="277"/>
      <c r="F58" s="277"/>
      <c r="G58" s="277"/>
      <c r="H58" s="694"/>
      <c r="I58" s="694"/>
      <c r="J58" s="694"/>
      <c r="K58" s="694"/>
    </row>
    <row r="59" spans="2:18" ht="15" customHeight="1" x14ac:dyDescent="0.2">
      <c r="B59" s="703"/>
      <c r="C59" s="703"/>
      <c r="D59" s="277"/>
      <c r="E59" s="277"/>
      <c r="F59" s="277"/>
      <c r="G59" s="277"/>
      <c r="H59" s="694"/>
      <c r="I59" s="694"/>
      <c r="J59" s="694"/>
      <c r="K59" s="694"/>
    </row>
    <row r="60" spans="2:18" ht="15" customHeight="1" x14ac:dyDescent="0.2">
      <c r="B60" s="703" t="s">
        <v>201</v>
      </c>
      <c r="C60" s="703"/>
      <c r="D60" s="277"/>
      <c r="E60" s="277"/>
      <c r="F60" s="277"/>
      <c r="G60" s="277"/>
      <c r="H60" s="694"/>
      <c r="I60" s="694"/>
      <c r="J60" s="694"/>
      <c r="K60" s="694"/>
    </row>
    <row r="61" spans="2:18" ht="15" customHeight="1" x14ac:dyDescent="0.2">
      <c r="B61" s="703"/>
      <c r="C61" s="703"/>
      <c r="D61" s="277"/>
      <c r="E61" s="277"/>
      <c r="F61" s="277"/>
      <c r="G61" s="277"/>
      <c r="H61" s="694"/>
      <c r="I61" s="694"/>
      <c r="J61" s="694"/>
      <c r="K61" s="694"/>
    </row>
    <row r="62" spans="2:18" ht="18" customHeight="1" x14ac:dyDescent="0.2">
      <c r="B62" s="278" t="s">
        <v>37</v>
      </c>
      <c r="C62" s="278"/>
      <c r="D62" s="278"/>
      <c r="E62" s="278"/>
      <c r="F62" s="278"/>
      <c r="G62" s="278"/>
      <c r="H62" s="278"/>
    </row>
    <row r="63" spans="2:18" ht="18" customHeight="1" x14ac:dyDescent="0.2"/>
  </sheetData>
  <sheetProtection sheet="1" objects="1" scenarios="1"/>
  <mergeCells count="112">
    <mergeCell ref="F28:H28"/>
    <mergeCell ref="F21:K21"/>
    <mergeCell ref="C23:E23"/>
    <mergeCell ref="C31:F31"/>
    <mergeCell ref="C24:E24"/>
    <mergeCell ref="F24:H24"/>
    <mergeCell ref="F38:J38"/>
    <mergeCell ref="I50:J51"/>
    <mergeCell ref="F42:J42"/>
    <mergeCell ref="I47:J47"/>
    <mergeCell ref="B40:D40"/>
    <mergeCell ref="C25:E25"/>
    <mergeCell ref="C26:E26"/>
    <mergeCell ref="C27:E27"/>
    <mergeCell ref="C28:E28"/>
    <mergeCell ref="G33:I33"/>
    <mergeCell ref="B30:K30"/>
    <mergeCell ref="B34:F34"/>
    <mergeCell ref="C33:F33"/>
    <mergeCell ref="G32:I32"/>
    <mergeCell ref="B41:D41"/>
    <mergeCell ref="F41:J41"/>
    <mergeCell ref="C8:K8"/>
    <mergeCell ref="F7:K7"/>
    <mergeCell ref="C7:D7"/>
    <mergeCell ref="F25:H25"/>
    <mergeCell ref="F26:H26"/>
    <mergeCell ref="F27:H27"/>
    <mergeCell ref="C11:K11"/>
    <mergeCell ref="C10:I10"/>
    <mergeCell ref="C9:K9"/>
    <mergeCell ref="J10:K10"/>
    <mergeCell ref="B12:K12"/>
    <mergeCell ref="F22:H22"/>
    <mergeCell ref="F23:H23"/>
    <mergeCell ref="B2:K2"/>
    <mergeCell ref="C3:D3"/>
    <mergeCell ref="C4:D4"/>
    <mergeCell ref="C6:D6"/>
    <mergeCell ref="C5:D5"/>
    <mergeCell ref="E6:H6"/>
    <mergeCell ref="F4:K4"/>
    <mergeCell ref="F5:K5"/>
    <mergeCell ref="F3:J3"/>
    <mergeCell ref="I6:K6"/>
    <mergeCell ref="J60:K60"/>
    <mergeCell ref="H60:I60"/>
    <mergeCell ref="G31:I31"/>
    <mergeCell ref="E47:H47"/>
    <mergeCell ref="I45:J45"/>
    <mergeCell ref="I44:J44"/>
    <mergeCell ref="F39:J39"/>
    <mergeCell ref="H43:J43"/>
    <mergeCell ref="G34:J34"/>
    <mergeCell ref="B35:K35"/>
    <mergeCell ref="I49:J49"/>
    <mergeCell ref="D43:G43"/>
    <mergeCell ref="B39:D39"/>
    <mergeCell ref="F40:J40"/>
    <mergeCell ref="F36:J36"/>
    <mergeCell ref="E50:H50"/>
    <mergeCell ref="B58:C59"/>
    <mergeCell ref="B60:C61"/>
    <mergeCell ref="J61:K61"/>
    <mergeCell ref="H58:I58"/>
    <mergeCell ref="H59:I59"/>
    <mergeCell ref="H61:I61"/>
    <mergeCell ref="J58:K58"/>
    <mergeCell ref="J59:K59"/>
    <mergeCell ref="H57:I57"/>
    <mergeCell ref="J56:K56"/>
    <mergeCell ref="B54:B55"/>
    <mergeCell ref="G54:H55"/>
    <mergeCell ref="C54:F55"/>
    <mergeCell ref="B57:C57"/>
    <mergeCell ref="J57:K57"/>
    <mergeCell ref="I46:J46"/>
    <mergeCell ref="B52:B53"/>
    <mergeCell ref="B47:D47"/>
    <mergeCell ref="C52:F53"/>
    <mergeCell ref="B44:H46"/>
    <mergeCell ref="I52:J53"/>
    <mergeCell ref="K52:K53"/>
    <mergeCell ref="B56:C56"/>
    <mergeCell ref="H56:I56"/>
    <mergeCell ref="G52:H53"/>
    <mergeCell ref="I54:J55"/>
    <mergeCell ref="K54:K55"/>
    <mergeCell ref="P54:Q55"/>
    <mergeCell ref="P51:Q51"/>
    <mergeCell ref="P49:Q49"/>
    <mergeCell ref="P13:P17"/>
    <mergeCell ref="B43:C43"/>
    <mergeCell ref="F37:J37"/>
    <mergeCell ref="B36:D36"/>
    <mergeCell ref="B50:D51"/>
    <mergeCell ref="B48:D49"/>
    <mergeCell ref="B42:D42"/>
    <mergeCell ref="B20:K20"/>
    <mergeCell ref="B19:G19"/>
    <mergeCell ref="H19:J19"/>
    <mergeCell ref="C22:E22"/>
    <mergeCell ref="B37:D37"/>
    <mergeCell ref="B38:D38"/>
    <mergeCell ref="K50:K51"/>
    <mergeCell ref="I48:J48"/>
    <mergeCell ref="E51:H51"/>
    <mergeCell ref="E48:H49"/>
    <mergeCell ref="B21:D21"/>
    <mergeCell ref="G29:J29"/>
    <mergeCell ref="B29:F29"/>
    <mergeCell ref="C32:F32"/>
  </mergeCells>
  <phoneticPr fontId="0" type="noConversion"/>
  <dataValidations count="5">
    <dataValidation type="list" allowBlank="1" showInputMessage="1" showErrorMessage="1" sqref="D43:G43 I6:K6 E21" xr:uid="{00000000-0002-0000-0400-000001000000}">
      <formula1>$W$1:$W$3</formula1>
    </dataValidation>
    <dataValidation type="list" allowBlank="1" showInputMessage="1" showErrorMessage="1" sqref="J32:J33" xr:uid="{00000000-0002-0000-0400-000002000000}">
      <formula1>$X$1:$X$6</formula1>
    </dataValidation>
    <dataValidation type="list" allowBlank="1" showInputMessage="1" showErrorMessage="1" sqref="B37:D40" xr:uid="{00000000-0002-0000-0400-000003000000}">
      <formula1>$AA$1:$AA$17</formula1>
    </dataValidation>
    <dataValidation type="list" allowBlank="1" showInputMessage="1" showErrorMessage="1" sqref="J24:J28" xr:uid="{00000000-0002-0000-0400-000004000000}">
      <formula1>$R$22:$R$27</formula1>
    </dataValidation>
    <dataValidation type="list" allowBlank="1" showInputMessage="1" showErrorMessage="1" sqref="J23" xr:uid="{BB468E88-4CCE-4030-8260-935457E77919}">
      <formula1>$R$22:$R$26</formula1>
    </dataValidation>
  </dataValidations>
  <hyperlinks>
    <hyperlink ref="P12" r:id="rId1" display="DFA" xr:uid="{34FBF5B6-5E7D-42DA-8C78-6D26258B359E}"/>
  </hyperlinks>
  <printOptions horizontalCentered="1" verticalCentered="1"/>
  <pageMargins left="0.2" right="0.38" top="0.46" bottom="0.56000000000000005" header="0.1" footer="0.1"/>
  <pageSetup scale="91" orientation="portrait" r:id="rId2"/>
  <headerFooter>
    <oddFooter>&amp;L&amp;8&amp;F
&amp;A&amp;C&amp;8Revised 10/2023&amp;R&amp;8&amp;D
&amp;T</oddFooter>
  </headerFooter>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B1:Y54"/>
  <sheetViews>
    <sheetView showGridLines="0" showRowColHeaders="0" showZeros="0" zoomScale="110" zoomScaleNormal="110" workbookViewId="0">
      <selection activeCell="K19" sqref="K19"/>
    </sheetView>
  </sheetViews>
  <sheetFormatPr defaultColWidth="9.140625" defaultRowHeight="12.75" x14ac:dyDescent="0.2"/>
  <cols>
    <col min="1" max="1" width="5.7109375" style="223" customWidth="1"/>
    <col min="2" max="2" width="13.7109375" style="222" customWidth="1"/>
    <col min="3" max="3" width="9.5703125" style="222" customWidth="1"/>
    <col min="4" max="10" width="9.28515625" style="222" customWidth="1"/>
    <col min="11" max="11" width="14.140625" style="222" customWidth="1"/>
    <col min="12" max="12" width="21.42578125" style="222" customWidth="1"/>
    <col min="13" max="13" width="12" style="222" customWidth="1"/>
    <col min="14" max="14" width="10.42578125" style="222" bestFit="1" customWidth="1"/>
    <col min="15" max="15" width="15.28515625" style="223" bestFit="1" customWidth="1"/>
    <col min="16" max="19" width="13.5703125" style="223" customWidth="1"/>
    <col min="20" max="20" width="9.5703125" style="322" bestFit="1" customWidth="1"/>
    <col min="21" max="21" width="8.28515625" style="322" bestFit="1" customWidth="1"/>
    <col min="22" max="22" width="5" style="132" bestFit="1" customWidth="1"/>
    <col min="23" max="23" width="5.28515625" style="132" bestFit="1" customWidth="1"/>
    <col min="24" max="24" width="41.140625" style="132" customWidth="1"/>
    <col min="25" max="25" width="33.140625" style="223" customWidth="1"/>
    <col min="26" max="16384" width="9.140625" style="223"/>
  </cols>
  <sheetData>
    <row r="1" spans="2:25" x14ac:dyDescent="0.2">
      <c r="T1" s="225" t="s">
        <v>65</v>
      </c>
      <c r="U1" s="225" t="s">
        <v>59</v>
      </c>
      <c r="V1" s="226"/>
      <c r="W1" s="225"/>
      <c r="X1" s="227" t="s">
        <v>159</v>
      </c>
      <c r="Y1" s="306"/>
    </row>
    <row r="2" spans="2:25" ht="20.25" x14ac:dyDescent="0.2">
      <c r="B2" s="754" t="s">
        <v>739</v>
      </c>
      <c r="C2" s="755"/>
      <c r="D2" s="755"/>
      <c r="E2" s="755"/>
      <c r="F2" s="755"/>
      <c r="G2" s="755"/>
      <c r="H2" s="755"/>
      <c r="I2" s="755"/>
      <c r="J2" s="755"/>
      <c r="K2" s="755"/>
      <c r="L2" s="307"/>
      <c r="M2" s="307"/>
      <c r="N2" s="307"/>
      <c r="T2" s="225" t="s">
        <v>166</v>
      </c>
      <c r="U2" s="225" t="s">
        <v>60</v>
      </c>
      <c r="V2" s="226"/>
      <c r="W2" s="225"/>
      <c r="X2" s="227" t="s">
        <v>214</v>
      </c>
      <c r="Y2" s="306"/>
    </row>
    <row r="3" spans="2:25" ht="20.25" customHeight="1" x14ac:dyDescent="0.2">
      <c r="B3" s="228" t="s">
        <v>25</v>
      </c>
      <c r="C3" s="707">
        <f ca="1">TODAY()</f>
        <v>45663</v>
      </c>
      <c r="D3" s="707"/>
      <c r="E3" s="229" t="s">
        <v>56</v>
      </c>
      <c r="F3" s="756" t="str">
        <f>IF('START HERE'!E6="","Go to Start Here Tab to complete",'START HERE'!E6)</f>
        <v>Go to Start Here Tab to complete</v>
      </c>
      <c r="G3" s="756"/>
      <c r="H3" s="756"/>
      <c r="I3" s="756"/>
      <c r="J3" s="756"/>
      <c r="K3" s="230" t="str">
        <f>IF('START HERE'!E13="","",'START HERE'!E13)</f>
        <v>Pick One of the following</v>
      </c>
      <c r="L3" s="230"/>
      <c r="M3" s="230"/>
      <c r="N3" s="230"/>
      <c r="T3" s="308" t="s">
        <v>33</v>
      </c>
      <c r="U3" s="225" t="s">
        <v>61</v>
      </c>
      <c r="V3" s="226"/>
      <c r="W3" s="225"/>
      <c r="X3" s="227" t="s">
        <v>183</v>
      </c>
    </row>
    <row r="4" spans="2:25" ht="15" customHeight="1" x14ac:dyDescent="0.2">
      <c r="B4" s="231" t="s">
        <v>44</v>
      </c>
      <c r="C4" s="462" t="str">
        <f>IF('START HERE'!E10="","",'START HERE'!E10)</f>
        <v xml:space="preserve"> </v>
      </c>
      <c r="D4" s="462"/>
      <c r="E4" s="129" t="s">
        <v>53</v>
      </c>
      <c r="F4" s="712" t="str">
        <f>IF('START HERE'!E9="","",'START HERE'!E9)</f>
        <v xml:space="preserve"> </v>
      </c>
      <c r="G4" s="712"/>
      <c r="H4" s="712"/>
      <c r="I4" s="712"/>
      <c r="J4" s="712"/>
      <c r="K4" s="712"/>
      <c r="L4" s="232"/>
      <c r="M4" s="232"/>
      <c r="N4" s="232"/>
      <c r="T4" s="308"/>
      <c r="U4" s="225" t="s">
        <v>62</v>
      </c>
      <c r="V4" s="308"/>
      <c r="W4" s="308"/>
      <c r="X4" s="227" t="s">
        <v>217</v>
      </c>
    </row>
    <row r="5" spans="2:25" ht="15" customHeight="1" x14ac:dyDescent="0.2">
      <c r="B5" s="231" t="s">
        <v>162</v>
      </c>
      <c r="C5" s="737" t="str">
        <f>IF('START HERE'!E7="","",'START HERE'!E7)</f>
        <v xml:space="preserve"> </v>
      </c>
      <c r="D5" s="737"/>
      <c r="E5" s="233" t="s">
        <v>43</v>
      </c>
      <c r="F5" s="738" t="str">
        <f>IF('START HERE'!E12="","",'START HERE'!E12)</f>
        <v>ATHLETICS</v>
      </c>
      <c r="G5" s="738"/>
      <c r="H5" s="738"/>
      <c r="I5" s="738"/>
      <c r="J5" s="738"/>
      <c r="K5" s="738"/>
      <c r="L5" s="309"/>
      <c r="M5" s="232"/>
      <c r="N5" s="232"/>
      <c r="T5" s="308"/>
      <c r="U5" s="225" t="s">
        <v>63</v>
      </c>
      <c r="V5" s="308"/>
      <c r="W5" s="308"/>
      <c r="X5" s="227" t="s">
        <v>116</v>
      </c>
    </row>
    <row r="6" spans="2:25" ht="15" customHeight="1" x14ac:dyDescent="0.2">
      <c r="B6" s="231" t="s">
        <v>163</v>
      </c>
      <c r="C6" s="462"/>
      <c r="D6" s="462"/>
      <c r="E6" s="710" t="s">
        <v>726</v>
      </c>
      <c r="F6" s="711"/>
      <c r="G6" s="711"/>
      <c r="H6" s="711"/>
      <c r="I6" s="739" t="s">
        <v>164</v>
      </c>
      <c r="J6" s="739"/>
      <c r="K6" s="739"/>
      <c r="L6" s="264" t="s">
        <v>174</v>
      </c>
      <c r="M6" s="310"/>
      <c r="N6" s="310"/>
      <c r="T6" s="308"/>
      <c r="U6" s="225" t="s">
        <v>64</v>
      </c>
      <c r="V6" s="308"/>
      <c r="W6" s="308"/>
      <c r="X6" s="227" t="s">
        <v>210</v>
      </c>
    </row>
    <row r="7" spans="2:25" ht="15" customHeight="1" x14ac:dyDescent="0.2">
      <c r="B7" s="231" t="s">
        <v>52</v>
      </c>
      <c r="C7" s="462" t="str">
        <f>IF('START HERE'!E11="","",'START HERE'!E11)</f>
        <v xml:space="preserve"> </v>
      </c>
      <c r="D7" s="462"/>
      <c r="E7" s="233" t="s">
        <v>104</v>
      </c>
      <c r="F7" s="753">
        <f>'START HERE'!E24</f>
        <v>0</v>
      </c>
      <c r="G7" s="753"/>
      <c r="H7" s="753"/>
      <c r="I7" s="753"/>
      <c r="J7" s="753"/>
      <c r="K7" s="753"/>
      <c r="L7" s="160"/>
      <c r="M7" s="160"/>
      <c r="N7" s="160"/>
      <c r="T7" s="308"/>
      <c r="U7" s="308"/>
      <c r="V7" s="308"/>
      <c r="W7" s="308"/>
      <c r="X7" s="227" t="s">
        <v>182</v>
      </c>
    </row>
    <row r="8" spans="2:25" x14ac:dyDescent="0.2">
      <c r="B8" s="743" t="s">
        <v>31</v>
      </c>
      <c r="C8" s="743"/>
      <c r="D8" s="743"/>
      <c r="E8" s="743"/>
      <c r="F8" s="743"/>
      <c r="G8" s="743"/>
      <c r="H8" s="743"/>
      <c r="I8" s="743"/>
      <c r="J8" s="743"/>
      <c r="K8" s="743"/>
      <c r="L8" s="311"/>
      <c r="M8" s="311"/>
      <c r="N8" s="311"/>
      <c r="T8" s="225"/>
      <c r="U8" s="225"/>
      <c r="V8" s="225"/>
      <c r="W8" s="225"/>
      <c r="X8" s="227" t="s">
        <v>125</v>
      </c>
      <c r="Y8" s="306"/>
    </row>
    <row r="9" spans="2:25" ht="13.9" customHeight="1" x14ac:dyDescent="0.2">
      <c r="B9" s="38" t="s">
        <v>737</v>
      </c>
      <c r="C9" s="335"/>
      <c r="D9" s="335"/>
      <c r="E9" s="336"/>
      <c r="F9" s="335"/>
      <c r="G9" s="335"/>
      <c r="H9" s="335"/>
      <c r="I9" s="336"/>
      <c r="J9" s="336"/>
      <c r="K9" s="734" t="s">
        <v>745</v>
      </c>
      <c r="L9" s="252"/>
      <c r="M9" s="252"/>
      <c r="N9" s="252"/>
      <c r="T9" s="225"/>
      <c r="U9" s="225"/>
      <c r="V9" s="225"/>
      <c r="W9" s="225"/>
      <c r="X9" s="237" t="s">
        <v>113</v>
      </c>
      <c r="Y9" s="306"/>
    </row>
    <row r="10" spans="2:25" ht="13.5" x14ac:dyDescent="0.2">
      <c r="B10" s="38" t="s">
        <v>26</v>
      </c>
      <c r="C10" s="313"/>
      <c r="D10" s="313"/>
      <c r="E10" s="313"/>
      <c r="F10" s="313"/>
      <c r="G10" s="313"/>
      <c r="H10" s="313"/>
      <c r="I10" s="313"/>
      <c r="J10" s="313"/>
      <c r="K10" s="734"/>
      <c r="L10" s="252"/>
      <c r="M10" s="252"/>
      <c r="N10" s="252"/>
      <c r="T10" s="225"/>
      <c r="U10" s="225"/>
      <c r="V10" s="225"/>
      <c r="W10" s="225"/>
      <c r="X10" s="237" t="s">
        <v>114</v>
      </c>
      <c r="Y10" s="306"/>
    </row>
    <row r="11" spans="2:25" ht="13.5" x14ac:dyDescent="0.2">
      <c r="B11" s="38" t="s">
        <v>27</v>
      </c>
      <c r="C11" s="313"/>
      <c r="D11" s="313"/>
      <c r="E11" s="313"/>
      <c r="F11" s="313"/>
      <c r="G11" s="313"/>
      <c r="H11" s="313"/>
      <c r="I11" s="313"/>
      <c r="J11" s="313"/>
      <c r="K11" s="734"/>
      <c r="L11" s="252"/>
      <c r="M11" s="252"/>
      <c r="N11" s="252"/>
      <c r="T11" s="225"/>
      <c r="U11" s="225"/>
      <c r="V11" s="225"/>
      <c r="W11" s="225"/>
      <c r="X11" s="237" t="s">
        <v>107</v>
      </c>
      <c r="Y11" s="306"/>
    </row>
    <row r="12" spans="2:25" ht="13.5" x14ac:dyDescent="0.2">
      <c r="B12" s="38" t="s">
        <v>28</v>
      </c>
      <c r="C12" s="313"/>
      <c r="D12" s="313"/>
      <c r="E12" s="313"/>
      <c r="F12" s="313"/>
      <c r="G12" s="313"/>
      <c r="H12" s="313"/>
      <c r="I12" s="313"/>
      <c r="J12" s="313"/>
      <c r="K12" s="735"/>
      <c r="L12" s="252"/>
      <c r="M12" s="252"/>
      <c r="N12" s="252"/>
      <c r="T12" s="225"/>
      <c r="U12" s="225"/>
      <c r="V12" s="225"/>
      <c r="W12" s="225"/>
      <c r="X12" s="237" t="s">
        <v>218</v>
      </c>
      <c r="Y12" s="306"/>
    </row>
    <row r="13" spans="2:25" ht="13.5" x14ac:dyDescent="0.2">
      <c r="B13" s="333" t="s">
        <v>160</v>
      </c>
      <c r="C13" s="313">
        <f>SUM(C10:C12)</f>
        <v>0</v>
      </c>
      <c r="D13" s="313">
        <f t="shared" ref="D13:J13" si="0">SUM(D10:D12)</f>
        <v>0</v>
      </c>
      <c r="E13" s="313">
        <f t="shared" si="0"/>
        <v>0</v>
      </c>
      <c r="F13" s="313">
        <f t="shared" si="0"/>
        <v>0</v>
      </c>
      <c r="G13" s="313">
        <f t="shared" si="0"/>
        <v>0</v>
      </c>
      <c r="H13" s="313">
        <f t="shared" si="0"/>
        <v>0</v>
      </c>
      <c r="I13" s="313">
        <f t="shared" si="0"/>
        <v>0</v>
      </c>
      <c r="J13" s="313">
        <f t="shared" si="0"/>
        <v>0</v>
      </c>
      <c r="K13" s="314">
        <f>SUM(C13:J13)</f>
        <v>0</v>
      </c>
      <c r="L13" s="315"/>
      <c r="M13" s="315"/>
      <c r="N13" s="315"/>
      <c r="T13" s="225"/>
      <c r="U13" s="225"/>
      <c r="V13" s="225"/>
      <c r="W13" s="225"/>
      <c r="X13" s="237" t="s">
        <v>106</v>
      </c>
      <c r="Y13" s="306"/>
    </row>
    <row r="14" spans="2:25" ht="16.5" x14ac:dyDescent="0.2">
      <c r="B14" s="337" t="s">
        <v>29</v>
      </c>
      <c r="C14" s="313"/>
      <c r="D14" s="313"/>
      <c r="E14" s="313"/>
      <c r="F14" s="313"/>
      <c r="G14" s="313"/>
      <c r="H14" s="313"/>
      <c r="I14" s="313"/>
      <c r="J14" s="313"/>
      <c r="K14" s="314">
        <f>SUM(C14:J14)</f>
        <v>0</v>
      </c>
      <c r="L14" s="316"/>
      <c r="M14" s="316"/>
      <c r="N14" s="316"/>
      <c r="T14" s="225"/>
      <c r="U14" s="225"/>
      <c r="V14" s="225"/>
      <c r="W14" s="225"/>
      <c r="X14" s="242" t="s">
        <v>115</v>
      </c>
      <c r="Y14" s="306"/>
    </row>
    <row r="15" spans="2:25" ht="13.5" x14ac:dyDescent="0.2">
      <c r="C15" s="331"/>
      <c r="D15" s="331"/>
      <c r="E15" s="331"/>
      <c r="F15" s="331"/>
      <c r="G15" s="331"/>
      <c r="H15" s="752" t="s">
        <v>223</v>
      </c>
      <c r="I15" s="752"/>
      <c r="J15" s="752"/>
      <c r="K15" s="287">
        <f>SUM(K13:K14)</f>
        <v>0</v>
      </c>
      <c r="L15" s="316"/>
      <c r="T15" s="225"/>
      <c r="U15" s="225"/>
      <c r="V15" s="225"/>
      <c r="W15" s="225"/>
      <c r="X15" s="237" t="s">
        <v>124</v>
      </c>
      <c r="Y15" s="306"/>
    </row>
    <row r="16" spans="2:25" x14ac:dyDescent="0.2">
      <c r="B16" s="743" t="s">
        <v>57</v>
      </c>
      <c r="C16" s="744"/>
      <c r="D16" s="744"/>
      <c r="E16" s="744"/>
      <c r="F16" s="744"/>
      <c r="G16" s="744"/>
      <c r="H16" s="744"/>
      <c r="I16" s="744"/>
      <c r="J16" s="744"/>
      <c r="K16" s="744"/>
      <c r="L16" s="317"/>
      <c r="T16" s="225"/>
      <c r="U16" s="225"/>
      <c r="V16" s="225"/>
      <c r="W16" s="225"/>
      <c r="X16" s="227" t="s">
        <v>197</v>
      </c>
      <c r="Y16" s="306"/>
    </row>
    <row r="17" spans="2:25" ht="16.5" x14ac:dyDescent="0.3">
      <c r="B17" s="757" t="s">
        <v>198</v>
      </c>
      <c r="C17" s="757"/>
      <c r="D17" s="757"/>
      <c r="E17" s="332" t="str">
        <f>'TV pg1'!E21</f>
        <v>Yes  (or)  No</v>
      </c>
      <c r="F17" s="758"/>
      <c r="G17" s="758"/>
      <c r="H17" s="758"/>
      <c r="I17" s="758"/>
      <c r="J17" s="758"/>
      <c r="K17" s="758"/>
      <c r="L17" s="41"/>
      <c r="T17" s="225"/>
      <c r="U17" s="225"/>
      <c r="V17" s="225"/>
      <c r="W17" s="225"/>
      <c r="X17" s="227" t="s">
        <v>123</v>
      </c>
      <c r="Y17" s="306"/>
    </row>
    <row r="18" spans="2:25" ht="13.5" customHeight="1" x14ac:dyDescent="0.2">
      <c r="B18" s="288" t="s">
        <v>737</v>
      </c>
      <c r="C18" s="659" t="s">
        <v>119</v>
      </c>
      <c r="D18" s="659"/>
      <c r="E18" s="659"/>
      <c r="F18" s="659" t="s">
        <v>118</v>
      </c>
      <c r="G18" s="659"/>
      <c r="H18" s="659"/>
      <c r="I18" s="294" t="s">
        <v>36</v>
      </c>
      <c r="J18" s="425" t="s">
        <v>67</v>
      </c>
      <c r="K18" s="295" t="s">
        <v>30</v>
      </c>
      <c r="L18" s="249" t="s">
        <v>180</v>
      </c>
      <c r="M18" s="250" t="s">
        <v>243</v>
      </c>
      <c r="N18" s="251" t="s">
        <v>247</v>
      </c>
      <c r="O18" s="250" t="s">
        <v>248</v>
      </c>
      <c r="T18" s="225"/>
      <c r="U18" s="225"/>
      <c r="V18" s="225"/>
      <c r="W18" s="225"/>
      <c r="X18" s="308"/>
      <c r="Y18" s="306"/>
    </row>
    <row r="19" spans="2:25" ht="13.5" x14ac:dyDescent="0.2">
      <c r="B19" s="318"/>
      <c r="C19" s="640"/>
      <c r="D19" s="640"/>
      <c r="E19" s="640"/>
      <c r="F19" s="640"/>
      <c r="G19" s="640"/>
      <c r="H19" s="640"/>
      <c r="I19" s="263">
        <v>0</v>
      </c>
      <c r="J19" s="254">
        <v>0.7</v>
      </c>
      <c r="K19" s="291">
        <f>I19*J19</f>
        <v>0</v>
      </c>
      <c r="L19" s="302" t="s">
        <v>257</v>
      </c>
      <c r="M19" s="418">
        <v>45658</v>
      </c>
      <c r="N19" s="419">
        <v>0.7</v>
      </c>
      <c r="O19" s="420" t="s">
        <v>55</v>
      </c>
      <c r="Q19" s="256"/>
      <c r="R19" s="256"/>
      <c r="S19" s="256"/>
      <c r="T19" s="225"/>
      <c r="U19" s="225"/>
      <c r="V19" s="225"/>
      <c r="W19" s="225"/>
      <c r="X19" s="308" t="e">
        <f>#REF!</f>
        <v>#REF!</v>
      </c>
      <c r="Y19" s="306"/>
    </row>
    <row r="20" spans="2:25" ht="13.5" x14ac:dyDescent="0.2">
      <c r="B20" s="318"/>
      <c r="C20" s="640"/>
      <c r="D20" s="640"/>
      <c r="E20" s="640"/>
      <c r="F20" s="640"/>
      <c r="G20" s="640"/>
      <c r="H20" s="640"/>
      <c r="I20" s="263"/>
      <c r="J20" s="254"/>
      <c r="K20" s="291">
        <f t="shared" ref="K20:K26" si="1">I20*J20</f>
        <v>0</v>
      </c>
      <c r="L20" s="302" t="s">
        <v>244</v>
      </c>
      <c r="M20" s="418">
        <v>45658</v>
      </c>
      <c r="N20" s="419">
        <v>0.38</v>
      </c>
      <c r="O20" s="420" t="s">
        <v>224</v>
      </c>
      <c r="P20" s="316"/>
      <c r="Q20" s="316"/>
      <c r="R20" s="316"/>
      <c r="S20" s="316"/>
      <c r="T20" s="132"/>
      <c r="U20" s="225"/>
      <c r="V20" s="225"/>
      <c r="W20" s="225"/>
      <c r="X20" s="308" t="e">
        <f>#REF!</f>
        <v>#REF!</v>
      </c>
      <c r="Y20" s="306"/>
    </row>
    <row r="21" spans="2:25" ht="12.75" customHeight="1" x14ac:dyDescent="0.2">
      <c r="B21" s="318"/>
      <c r="C21" s="640"/>
      <c r="D21" s="640"/>
      <c r="E21" s="640"/>
      <c r="F21" s="640"/>
      <c r="G21" s="640"/>
      <c r="H21" s="640"/>
      <c r="I21" s="263"/>
      <c r="J21" s="254"/>
      <c r="K21" s="291">
        <f t="shared" si="1"/>
        <v>0</v>
      </c>
      <c r="L21" s="302" t="s">
        <v>257</v>
      </c>
      <c r="M21" s="303">
        <v>45292</v>
      </c>
      <c r="N21" s="416">
        <v>0.67</v>
      </c>
      <c r="O21" s="417" t="s">
        <v>55</v>
      </c>
      <c r="P21" s="316"/>
      <c r="Q21" s="316"/>
      <c r="R21" s="316"/>
      <c r="S21" s="316"/>
      <c r="T21" s="132"/>
      <c r="U21" s="225"/>
      <c r="V21" s="319"/>
      <c r="W21" s="319"/>
      <c r="X21" s="308"/>
      <c r="Y21" s="306"/>
    </row>
    <row r="22" spans="2:25" ht="13.5" x14ac:dyDescent="0.2">
      <c r="B22" s="318"/>
      <c r="C22" s="640"/>
      <c r="D22" s="640"/>
      <c r="E22" s="640"/>
      <c r="F22" s="640"/>
      <c r="G22" s="640"/>
      <c r="H22" s="640"/>
      <c r="I22" s="263"/>
      <c r="J22" s="254"/>
      <c r="K22" s="291">
        <f t="shared" si="1"/>
        <v>0</v>
      </c>
      <c r="L22" s="302" t="s">
        <v>244</v>
      </c>
      <c r="M22" s="303">
        <v>45292</v>
      </c>
      <c r="N22" s="416">
        <v>0.38</v>
      </c>
      <c r="O22" s="417" t="s">
        <v>258</v>
      </c>
      <c r="P22" s="241"/>
      <c r="Q22" s="241"/>
      <c r="R22" s="241"/>
      <c r="S22" s="241"/>
      <c r="T22" s="132"/>
      <c r="U22" s="225"/>
      <c r="V22" s="319"/>
      <c r="W22" s="319"/>
      <c r="X22" s="308"/>
      <c r="Y22" s="306"/>
    </row>
    <row r="23" spans="2:25" ht="16.5" x14ac:dyDescent="0.2">
      <c r="B23" s="318"/>
      <c r="C23" s="640"/>
      <c r="D23" s="640"/>
      <c r="E23" s="640"/>
      <c r="F23" s="640"/>
      <c r="G23" s="640"/>
      <c r="H23" s="640"/>
      <c r="I23" s="263"/>
      <c r="J23" s="254"/>
      <c r="K23" s="291">
        <f t="shared" si="1"/>
        <v>0</v>
      </c>
      <c r="L23" s="424" t="s">
        <v>777</v>
      </c>
      <c r="M23" s="422">
        <v>45658</v>
      </c>
      <c r="N23" s="423">
        <v>0.21</v>
      </c>
      <c r="O23" s="421" t="s">
        <v>37</v>
      </c>
      <c r="P23" s="320"/>
      <c r="Q23" s="320"/>
      <c r="R23" s="320"/>
      <c r="S23" s="320"/>
      <c r="T23" s="132"/>
      <c r="U23" s="238"/>
      <c r="V23" s="321"/>
      <c r="W23" s="321"/>
      <c r="X23" s="319"/>
      <c r="Y23" s="306"/>
    </row>
    <row r="24" spans="2:25" ht="13.5" x14ac:dyDescent="0.2">
      <c r="B24" s="318"/>
      <c r="C24" s="640"/>
      <c r="D24" s="640"/>
      <c r="E24" s="640"/>
      <c r="F24" s="640"/>
      <c r="G24" s="640"/>
      <c r="H24" s="640"/>
      <c r="I24" s="263"/>
      <c r="J24" s="254"/>
      <c r="K24" s="291">
        <f t="shared" si="1"/>
        <v>0</v>
      </c>
      <c r="L24" s="264" t="s">
        <v>729</v>
      </c>
      <c r="T24" s="132"/>
      <c r="X24" s="321"/>
    </row>
    <row r="25" spans="2:25" ht="13.5" x14ac:dyDescent="0.2">
      <c r="B25" s="318"/>
      <c r="C25" s="640"/>
      <c r="D25" s="640"/>
      <c r="E25" s="640"/>
      <c r="F25" s="640"/>
      <c r="G25" s="640"/>
      <c r="H25" s="640"/>
      <c r="I25" s="263"/>
      <c r="J25" s="254"/>
      <c r="K25" s="291">
        <f t="shared" si="1"/>
        <v>0</v>
      </c>
      <c r="L25" s="264" t="s">
        <v>265</v>
      </c>
      <c r="M25" s="236"/>
      <c r="N25" s="316"/>
      <c r="X25" s="321"/>
    </row>
    <row r="26" spans="2:25" ht="13.5" x14ac:dyDescent="0.2">
      <c r="B26" s="318"/>
      <c r="C26" s="640"/>
      <c r="D26" s="640"/>
      <c r="E26" s="640"/>
      <c r="F26" s="640"/>
      <c r="G26" s="640"/>
      <c r="H26" s="640"/>
      <c r="I26" s="263"/>
      <c r="J26" s="254"/>
      <c r="K26" s="291">
        <f t="shared" si="1"/>
        <v>0</v>
      </c>
      <c r="L26" s="265" t="s">
        <v>268</v>
      </c>
      <c r="M26" s="236"/>
      <c r="N26" s="316"/>
    </row>
    <row r="27" spans="2:25" ht="13.5" x14ac:dyDescent="0.2">
      <c r="B27" s="740" t="s">
        <v>126</v>
      </c>
      <c r="C27" s="741"/>
      <c r="D27" s="741"/>
      <c r="E27" s="741"/>
      <c r="F27" s="741"/>
      <c r="G27" s="759" t="s">
        <v>98</v>
      </c>
      <c r="H27" s="759"/>
      <c r="I27" s="759"/>
      <c r="J27" s="759"/>
      <c r="K27" s="287">
        <f>SUM(K19:K26)</f>
        <v>0</v>
      </c>
      <c r="L27" s="259"/>
      <c r="M27" s="236"/>
      <c r="N27" s="316"/>
    </row>
    <row r="28" spans="2:25" ht="13.5" x14ac:dyDescent="0.2">
      <c r="B28" s="743" t="s">
        <v>738</v>
      </c>
      <c r="C28" s="744"/>
      <c r="D28" s="744"/>
      <c r="E28" s="744"/>
      <c r="F28" s="744"/>
      <c r="G28" s="744"/>
      <c r="H28" s="744"/>
      <c r="I28" s="744"/>
      <c r="J28" s="744"/>
      <c r="K28" s="744"/>
      <c r="L28" s="317"/>
      <c r="M28" s="259"/>
      <c r="N28" s="259"/>
      <c r="X28" s="132" t="s">
        <v>37</v>
      </c>
    </row>
    <row r="29" spans="2:25" ht="13.5" x14ac:dyDescent="0.2">
      <c r="B29" s="288" t="s">
        <v>737</v>
      </c>
      <c r="C29" s="751" t="s">
        <v>34</v>
      </c>
      <c r="D29" s="751"/>
      <c r="E29" s="751"/>
      <c r="F29" s="751"/>
      <c r="G29" s="751" t="s">
        <v>35</v>
      </c>
      <c r="H29" s="751"/>
      <c r="I29" s="751"/>
      <c r="J29" s="323" t="s">
        <v>38</v>
      </c>
      <c r="K29" s="324" t="s">
        <v>39</v>
      </c>
      <c r="L29" s="236"/>
      <c r="M29" s="317"/>
      <c r="N29" s="317"/>
    </row>
    <row r="30" spans="2:25" ht="13.5" x14ac:dyDescent="0.2">
      <c r="B30" s="318"/>
      <c r="C30" s="640"/>
      <c r="D30" s="640"/>
      <c r="E30" s="640"/>
      <c r="F30" s="640"/>
      <c r="G30" s="640"/>
      <c r="H30" s="640"/>
      <c r="I30" s="640"/>
      <c r="J30" s="263"/>
      <c r="K30" s="334">
        <v>0</v>
      </c>
      <c r="L30" s="325"/>
      <c r="M30" s="236"/>
      <c r="N30" s="236"/>
    </row>
    <row r="31" spans="2:25" ht="13.5" x14ac:dyDescent="0.2">
      <c r="B31" s="318"/>
      <c r="C31" s="640"/>
      <c r="D31" s="640"/>
      <c r="E31" s="640"/>
      <c r="F31" s="640"/>
      <c r="G31" s="640"/>
      <c r="H31" s="640"/>
      <c r="I31" s="640"/>
      <c r="J31" s="263"/>
      <c r="K31" s="334">
        <v>0</v>
      </c>
      <c r="L31" s="325"/>
      <c r="M31" s="325"/>
      <c r="N31" s="325"/>
      <c r="Y31" s="266"/>
    </row>
    <row r="32" spans="2:25" ht="13.5" x14ac:dyDescent="0.2">
      <c r="B32" s="318"/>
      <c r="C32" s="640"/>
      <c r="D32" s="640"/>
      <c r="E32" s="640"/>
      <c r="F32" s="640"/>
      <c r="G32" s="640"/>
      <c r="H32" s="640"/>
      <c r="I32" s="640"/>
      <c r="J32" s="263"/>
      <c r="K32" s="334">
        <v>0</v>
      </c>
      <c r="L32" s="325"/>
      <c r="M32" s="325"/>
      <c r="N32" s="325"/>
    </row>
    <row r="33" spans="2:25" ht="13.5" x14ac:dyDescent="0.2">
      <c r="B33" s="318"/>
      <c r="C33" s="640"/>
      <c r="D33" s="640"/>
      <c r="E33" s="640"/>
      <c r="F33" s="640"/>
      <c r="G33" s="640"/>
      <c r="H33" s="640"/>
      <c r="I33" s="640"/>
      <c r="J33" s="263"/>
      <c r="K33" s="334">
        <v>0</v>
      </c>
      <c r="L33" s="325"/>
      <c r="M33" s="325"/>
      <c r="N33" s="325"/>
    </row>
    <row r="34" spans="2:25" ht="13.5" x14ac:dyDescent="0.2">
      <c r="B34" s="750"/>
      <c r="C34" s="750"/>
      <c r="D34" s="750"/>
      <c r="E34" s="750"/>
      <c r="F34" s="750"/>
      <c r="G34" s="752" t="s">
        <v>99</v>
      </c>
      <c r="H34" s="752"/>
      <c r="I34" s="752"/>
      <c r="J34" s="752"/>
      <c r="K34" s="287">
        <f>SUM(K30:K33)</f>
        <v>0</v>
      </c>
      <c r="L34" s="259"/>
      <c r="M34" s="325"/>
      <c r="N34" s="325"/>
    </row>
    <row r="35" spans="2:25" ht="13.5" x14ac:dyDescent="0.2">
      <c r="B35" s="743" t="s">
        <v>40</v>
      </c>
      <c r="C35" s="744"/>
      <c r="D35" s="744"/>
      <c r="E35" s="744"/>
      <c r="F35" s="744"/>
      <c r="G35" s="744"/>
      <c r="H35" s="744"/>
      <c r="I35" s="744"/>
      <c r="J35" s="744"/>
      <c r="K35" s="744"/>
      <c r="L35" s="317"/>
      <c r="M35" s="259"/>
      <c r="N35" s="259"/>
    </row>
    <row r="36" spans="2:25" s="266" customFormat="1" x14ac:dyDescent="0.2">
      <c r="B36" s="641" t="s">
        <v>41</v>
      </c>
      <c r="C36" s="641"/>
      <c r="D36" s="641"/>
      <c r="E36" s="297" t="s">
        <v>25</v>
      </c>
      <c r="F36" s="641" t="s">
        <v>740</v>
      </c>
      <c r="G36" s="641"/>
      <c r="H36" s="641"/>
      <c r="I36" s="641"/>
      <c r="J36" s="641"/>
      <c r="K36" s="297" t="s">
        <v>42</v>
      </c>
      <c r="L36" s="311"/>
      <c r="M36" s="317"/>
      <c r="N36" s="317"/>
      <c r="O36" s="223"/>
      <c r="T36" s="322"/>
      <c r="U36" s="322"/>
      <c r="V36" s="132"/>
      <c r="W36" s="132"/>
      <c r="X36" s="132"/>
      <c r="Y36" s="223"/>
    </row>
    <row r="37" spans="2:25" ht="13.5" x14ac:dyDescent="0.2">
      <c r="B37" s="742" t="s">
        <v>159</v>
      </c>
      <c r="C37" s="742"/>
      <c r="D37" s="742"/>
      <c r="E37" s="312"/>
      <c r="F37" s="736"/>
      <c r="G37" s="736"/>
      <c r="H37" s="736"/>
      <c r="I37" s="736"/>
      <c r="J37" s="736"/>
      <c r="K37" s="243">
        <v>0</v>
      </c>
      <c r="L37" s="315"/>
      <c r="M37" s="311"/>
      <c r="N37" s="311"/>
      <c r="O37" s="266"/>
      <c r="U37" s="326"/>
      <c r="V37" s="266"/>
      <c r="W37" s="266"/>
    </row>
    <row r="38" spans="2:25" ht="13.5" x14ac:dyDescent="0.2">
      <c r="B38" s="742" t="s">
        <v>159</v>
      </c>
      <c r="C38" s="742"/>
      <c r="D38" s="742"/>
      <c r="E38" s="312"/>
      <c r="F38" s="736"/>
      <c r="G38" s="736"/>
      <c r="H38" s="736"/>
      <c r="I38" s="736"/>
      <c r="J38" s="736"/>
      <c r="K38" s="243">
        <v>0</v>
      </c>
      <c r="L38" s="315"/>
      <c r="M38" s="315"/>
      <c r="N38" s="315"/>
      <c r="T38" s="326"/>
    </row>
    <row r="39" spans="2:25" ht="13.5" x14ac:dyDescent="0.2">
      <c r="B39" s="742" t="s">
        <v>159</v>
      </c>
      <c r="C39" s="742"/>
      <c r="D39" s="742"/>
      <c r="E39" s="312"/>
      <c r="F39" s="736"/>
      <c r="G39" s="736"/>
      <c r="H39" s="736"/>
      <c r="I39" s="736"/>
      <c r="J39" s="736"/>
      <c r="K39" s="243">
        <v>0</v>
      </c>
      <c r="L39" s="315"/>
      <c r="M39" s="315"/>
      <c r="N39" s="315"/>
      <c r="X39" s="266"/>
    </row>
    <row r="40" spans="2:25" ht="13.5" x14ac:dyDescent="0.2">
      <c r="B40" s="742" t="s">
        <v>159</v>
      </c>
      <c r="C40" s="742"/>
      <c r="D40" s="742"/>
      <c r="E40" s="312"/>
      <c r="F40" s="736"/>
      <c r="G40" s="736"/>
      <c r="H40" s="736"/>
      <c r="I40" s="736"/>
      <c r="J40" s="736"/>
      <c r="K40" s="243">
        <v>0</v>
      </c>
      <c r="L40" s="315"/>
      <c r="M40" s="315"/>
      <c r="N40" s="315"/>
    </row>
    <row r="41" spans="2:25" ht="13.5" x14ac:dyDescent="0.2">
      <c r="B41" s="742" t="s">
        <v>159</v>
      </c>
      <c r="C41" s="742"/>
      <c r="D41" s="742"/>
      <c r="E41" s="312"/>
      <c r="F41" s="736"/>
      <c r="G41" s="736"/>
      <c r="H41" s="736"/>
      <c r="I41" s="736"/>
      <c r="J41" s="736"/>
      <c r="K41" s="243">
        <v>0</v>
      </c>
      <c r="L41" s="315"/>
      <c r="M41" s="315"/>
      <c r="N41" s="315"/>
    </row>
    <row r="42" spans="2:25" ht="13.5" x14ac:dyDescent="0.2">
      <c r="B42" s="742" t="s">
        <v>159</v>
      </c>
      <c r="C42" s="742"/>
      <c r="D42" s="742"/>
      <c r="E42" s="312"/>
      <c r="F42" s="736"/>
      <c r="G42" s="736"/>
      <c r="H42" s="736"/>
      <c r="I42" s="736"/>
      <c r="J42" s="736"/>
      <c r="K42" s="243">
        <v>0</v>
      </c>
      <c r="L42" s="315"/>
      <c r="M42" s="315"/>
      <c r="N42" s="315"/>
    </row>
    <row r="43" spans="2:25" ht="13.5" x14ac:dyDescent="0.2">
      <c r="B43" s="742" t="s">
        <v>159</v>
      </c>
      <c r="C43" s="742"/>
      <c r="D43" s="742"/>
      <c r="E43" s="312"/>
      <c r="F43" s="736"/>
      <c r="G43" s="736"/>
      <c r="H43" s="736"/>
      <c r="I43" s="736"/>
      <c r="J43" s="736"/>
      <c r="K43" s="243">
        <v>0</v>
      </c>
      <c r="L43" s="315"/>
      <c r="M43" s="315"/>
      <c r="N43" s="315"/>
    </row>
    <row r="44" spans="2:25" ht="13.5" x14ac:dyDescent="0.2">
      <c r="B44" s="742" t="s">
        <v>159</v>
      </c>
      <c r="C44" s="742"/>
      <c r="D44" s="742"/>
      <c r="E44" s="312"/>
      <c r="F44" s="736"/>
      <c r="G44" s="736"/>
      <c r="H44" s="736"/>
      <c r="I44" s="736"/>
      <c r="J44" s="736"/>
      <c r="K44" s="243">
        <v>0</v>
      </c>
      <c r="L44" s="315"/>
      <c r="M44" s="315"/>
      <c r="N44" s="315"/>
    </row>
    <row r="45" spans="2:25" ht="13.5" x14ac:dyDescent="0.2">
      <c r="B45" s="742" t="s">
        <v>159</v>
      </c>
      <c r="C45" s="742"/>
      <c r="D45" s="742"/>
      <c r="E45" s="312"/>
      <c r="F45" s="736"/>
      <c r="G45" s="736"/>
      <c r="H45" s="736"/>
      <c r="I45" s="736"/>
      <c r="J45" s="736"/>
      <c r="K45" s="243">
        <v>0</v>
      </c>
      <c r="L45" s="315"/>
      <c r="M45" s="315"/>
      <c r="N45" s="315"/>
    </row>
    <row r="46" spans="2:25" ht="13.5" x14ac:dyDescent="0.2">
      <c r="B46" s="742"/>
      <c r="C46" s="742"/>
      <c r="D46" s="742"/>
      <c r="E46" s="312"/>
      <c r="F46" s="736"/>
      <c r="G46" s="736"/>
      <c r="H46" s="736"/>
      <c r="I46" s="736"/>
      <c r="J46" s="736"/>
      <c r="K46" s="243">
        <v>0</v>
      </c>
      <c r="L46" s="315"/>
      <c r="M46" s="315"/>
      <c r="N46" s="315"/>
    </row>
    <row r="47" spans="2:25" ht="13.5" x14ac:dyDescent="0.2">
      <c r="B47" s="742"/>
      <c r="C47" s="742"/>
      <c r="D47" s="742"/>
      <c r="E47" s="312"/>
      <c r="F47" s="736"/>
      <c r="G47" s="736"/>
      <c r="H47" s="736"/>
      <c r="I47" s="736"/>
      <c r="J47" s="736"/>
      <c r="K47" s="243">
        <v>0</v>
      </c>
      <c r="L47" s="315"/>
      <c r="M47" s="315"/>
      <c r="N47" s="315"/>
    </row>
    <row r="48" spans="2:25" ht="13.5" x14ac:dyDescent="0.2">
      <c r="B48" s="742"/>
      <c r="C48" s="742"/>
      <c r="D48" s="742"/>
      <c r="E48" s="312"/>
      <c r="F48" s="736"/>
      <c r="G48" s="736"/>
      <c r="H48" s="736"/>
      <c r="I48" s="736"/>
      <c r="J48" s="736"/>
      <c r="K48" s="243">
        <v>0</v>
      </c>
      <c r="L48" s="315"/>
      <c r="M48" s="315"/>
      <c r="N48" s="315"/>
    </row>
    <row r="49" spans="2:14" ht="13.5" x14ac:dyDescent="0.2">
      <c r="B49" s="742"/>
      <c r="C49" s="742"/>
      <c r="D49" s="742"/>
      <c r="E49" s="312"/>
      <c r="F49" s="736"/>
      <c r="G49" s="736"/>
      <c r="H49" s="736"/>
      <c r="I49" s="736"/>
      <c r="J49" s="736"/>
      <c r="K49" s="243">
        <v>0</v>
      </c>
      <c r="L49" s="315"/>
      <c r="M49" s="315"/>
      <c r="N49" s="315"/>
    </row>
    <row r="50" spans="2:14" ht="14.25" thickBot="1" x14ac:dyDescent="0.25">
      <c r="B50" s="742"/>
      <c r="C50" s="742"/>
      <c r="D50" s="742"/>
      <c r="E50" s="312"/>
      <c r="F50" s="736"/>
      <c r="G50" s="736"/>
      <c r="H50" s="736"/>
      <c r="I50" s="736"/>
      <c r="J50" s="736"/>
      <c r="K50" s="327">
        <v>0</v>
      </c>
      <c r="L50" s="315"/>
      <c r="M50" s="315"/>
      <c r="N50" s="315"/>
    </row>
    <row r="51" spans="2:14" ht="14.25" thickBot="1" x14ac:dyDescent="0.25">
      <c r="B51" s="747"/>
      <c r="C51" s="747"/>
      <c r="D51" s="747"/>
      <c r="E51" s="747"/>
      <c r="F51" s="747"/>
      <c r="G51" s="748" t="s">
        <v>100</v>
      </c>
      <c r="H51" s="748"/>
      <c r="I51" s="748"/>
      <c r="J51" s="749"/>
      <c r="K51" s="330">
        <f>SUM(K37:K50)</f>
        <v>0</v>
      </c>
      <c r="L51" s="259"/>
      <c r="M51" s="315"/>
      <c r="N51" s="315"/>
    </row>
    <row r="52" spans="2:14" ht="9.6" customHeight="1" thickBot="1" x14ac:dyDescent="0.25">
      <c r="B52" s="746"/>
      <c r="C52" s="746"/>
      <c r="D52" s="746"/>
      <c r="E52" s="746"/>
      <c r="F52" s="746"/>
      <c r="G52" s="746"/>
      <c r="H52" s="746"/>
      <c r="I52" s="746"/>
      <c r="J52" s="746"/>
      <c r="K52" s="746"/>
      <c r="M52" s="259"/>
      <c r="N52" s="259"/>
    </row>
    <row r="53" spans="2:14" ht="18" customHeight="1" thickBot="1" x14ac:dyDescent="0.25">
      <c r="B53" s="745" t="s">
        <v>90</v>
      </c>
      <c r="C53" s="745"/>
      <c r="D53" s="745"/>
      <c r="E53" s="745"/>
      <c r="F53" s="745"/>
      <c r="G53" s="745"/>
      <c r="H53" s="745"/>
      <c r="I53" s="745"/>
      <c r="J53" s="745"/>
      <c r="K53" s="329">
        <f>K15+K27+K34+K51</f>
        <v>0</v>
      </c>
      <c r="L53" s="328"/>
    </row>
    <row r="54" spans="2:14" x14ac:dyDescent="0.2">
      <c r="M54" s="328"/>
      <c r="N54" s="328"/>
    </row>
  </sheetData>
  <sheetProtection sheet="1" objects="1" scenarios="1"/>
  <mergeCells count="86">
    <mergeCell ref="H15:J15"/>
    <mergeCell ref="B17:D17"/>
    <mergeCell ref="F17:K17"/>
    <mergeCell ref="B28:K28"/>
    <mergeCell ref="F24:H24"/>
    <mergeCell ref="G27:J27"/>
    <mergeCell ref="C26:E26"/>
    <mergeCell ref="F26:H26"/>
    <mergeCell ref="F25:H25"/>
    <mergeCell ref="B2:K2"/>
    <mergeCell ref="C3:D3"/>
    <mergeCell ref="F3:J3"/>
    <mergeCell ref="F4:K4"/>
    <mergeCell ref="C4:D4"/>
    <mergeCell ref="F7:K7"/>
    <mergeCell ref="F20:H20"/>
    <mergeCell ref="C23:E23"/>
    <mergeCell ref="B8:K8"/>
    <mergeCell ref="B16:K16"/>
    <mergeCell ref="C7:D7"/>
    <mergeCell ref="C19:E19"/>
    <mergeCell ref="F19:H19"/>
    <mergeCell ref="C20:E20"/>
    <mergeCell ref="F22:H22"/>
    <mergeCell ref="C22:E22"/>
    <mergeCell ref="F21:H21"/>
    <mergeCell ref="C21:E21"/>
    <mergeCell ref="F18:H18"/>
    <mergeCell ref="F23:H23"/>
    <mergeCell ref="C18:E18"/>
    <mergeCell ref="B34:F34"/>
    <mergeCell ref="C29:F29"/>
    <mergeCell ref="C32:F32"/>
    <mergeCell ref="G34:J34"/>
    <mergeCell ref="C30:F30"/>
    <mergeCell ref="C31:F31"/>
    <mergeCell ref="G29:I29"/>
    <mergeCell ref="G33:I33"/>
    <mergeCell ref="G31:I31"/>
    <mergeCell ref="G30:I30"/>
    <mergeCell ref="G32:I32"/>
    <mergeCell ref="F39:J39"/>
    <mergeCell ref="B39:D39"/>
    <mergeCell ref="B44:D44"/>
    <mergeCell ref="F44:J44"/>
    <mergeCell ref="B45:D45"/>
    <mergeCell ref="F45:J45"/>
    <mergeCell ref="B41:D41"/>
    <mergeCell ref="F41:J41"/>
    <mergeCell ref="F49:J49"/>
    <mergeCell ref="B42:D42"/>
    <mergeCell ref="B46:D46"/>
    <mergeCell ref="B47:D47"/>
    <mergeCell ref="F47:J47"/>
    <mergeCell ref="B38:D38"/>
    <mergeCell ref="B53:J53"/>
    <mergeCell ref="B52:K52"/>
    <mergeCell ref="B51:F51"/>
    <mergeCell ref="G51:J51"/>
    <mergeCell ref="B40:D40"/>
    <mergeCell ref="F40:J40"/>
    <mergeCell ref="B48:D48"/>
    <mergeCell ref="B43:D43"/>
    <mergeCell ref="F43:J43"/>
    <mergeCell ref="B49:D49"/>
    <mergeCell ref="B50:D50"/>
    <mergeCell ref="F50:J50"/>
    <mergeCell ref="F46:J46"/>
    <mergeCell ref="F48:J48"/>
    <mergeCell ref="F42:J42"/>
    <mergeCell ref="K9:K12"/>
    <mergeCell ref="F38:J38"/>
    <mergeCell ref="C5:D5"/>
    <mergeCell ref="F5:K5"/>
    <mergeCell ref="C6:D6"/>
    <mergeCell ref="I6:K6"/>
    <mergeCell ref="E6:H6"/>
    <mergeCell ref="C25:E25"/>
    <mergeCell ref="C24:E24"/>
    <mergeCell ref="B27:F27"/>
    <mergeCell ref="C33:F33"/>
    <mergeCell ref="B37:D37"/>
    <mergeCell ref="B35:K35"/>
    <mergeCell ref="B36:D36"/>
    <mergeCell ref="F37:J37"/>
    <mergeCell ref="F36:J36"/>
  </mergeCells>
  <phoneticPr fontId="0" type="noConversion"/>
  <dataValidations count="4">
    <dataValidation type="list" allowBlank="1" showInputMessage="1" showErrorMessage="1" sqref="J30:J33" xr:uid="{00000000-0002-0000-0500-000000000000}">
      <formula1>$U$1:$U$7</formula1>
    </dataValidation>
    <dataValidation type="list" allowBlank="1" showInputMessage="1" showErrorMessage="1" sqref="I6:K6 N6" xr:uid="{00000000-0002-0000-0500-000001000000}">
      <formula1>$T$2:$T$3</formula1>
    </dataValidation>
    <dataValidation type="list" allowBlank="1" showInputMessage="1" showErrorMessage="1" sqref="B37:D45" xr:uid="{00000000-0002-0000-0500-000002000000}">
      <formula1>$X$1:$X$20</formula1>
    </dataValidation>
    <dataValidation type="list" allowBlank="1" showInputMessage="1" showErrorMessage="1" sqref="J19:J26" xr:uid="{00000000-0002-0000-0500-000003000000}">
      <formula1>$N$19:$N$23</formula1>
    </dataValidation>
  </dataValidations>
  <hyperlinks>
    <hyperlink ref="L26" r:id="rId1" xr:uid="{5409FEFC-21C0-4D99-B741-05DCF1CCD3AA}"/>
  </hyperlinks>
  <printOptions horizontalCentered="1"/>
  <pageMargins left="0.36" right="0.31" top="0.6" bottom="0.52" header="0.36" footer="0.2"/>
  <pageSetup scale="99" orientation="portrait" r:id="rId2"/>
  <headerFooter alignWithMargins="0">
    <oddFooter>&amp;L&amp;"Arial Narrow,Regular"&amp;8File: &amp;F
Tab: &amp;A&amp;C&amp;"Arial Narrow,Regular"&amp;8Revised 10/2023&amp;R&amp;"Arial Narrow,Regular"&amp;8&amp;D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indexed="15"/>
    <pageSetUpPr fitToPage="1"/>
  </sheetPr>
  <dimension ref="B1:U50"/>
  <sheetViews>
    <sheetView showGridLines="0" showRowColHeaders="0" tabSelected="1" zoomScaleNormal="100" workbookViewId="0">
      <selection activeCell="J26" sqref="J26"/>
    </sheetView>
  </sheetViews>
  <sheetFormatPr defaultColWidth="9.140625" defaultRowHeight="12.75" x14ac:dyDescent="0.2"/>
  <cols>
    <col min="1" max="1" width="2.5703125" style="222" customWidth="1"/>
    <col min="2" max="2" width="13.7109375" style="222" customWidth="1"/>
    <col min="3" max="3" width="9.5703125" style="222" customWidth="1"/>
    <col min="4" max="5" width="9.28515625" style="222" customWidth="1"/>
    <col min="6" max="6" width="12.5703125" style="222" customWidth="1"/>
    <col min="7" max="8" width="9.28515625" style="222" customWidth="1"/>
    <col min="9" max="9" width="9.85546875" style="222" customWidth="1"/>
    <col min="10" max="10" width="9.28515625" style="222" customWidth="1"/>
    <col min="11" max="11" width="12.140625" style="222" customWidth="1"/>
    <col min="12" max="12" width="23.140625" style="222" customWidth="1"/>
    <col min="13" max="13" width="14" style="322" bestFit="1" customWidth="1"/>
    <col min="14" max="14" width="11" style="322" bestFit="1" customWidth="1"/>
    <col min="15" max="15" width="18" style="132" bestFit="1" customWidth="1"/>
    <col min="16" max="17" width="8.85546875" style="132" customWidth="1"/>
    <col min="18" max="16384" width="9.140625" style="222"/>
  </cols>
  <sheetData>
    <row r="1" spans="2:21" ht="13.9" customHeight="1" x14ac:dyDescent="0.2">
      <c r="C1" s="214"/>
      <c r="D1" s="214"/>
      <c r="E1" s="214"/>
      <c r="F1" s="214"/>
      <c r="G1" s="214"/>
      <c r="H1" s="214"/>
      <c r="I1" s="214"/>
      <c r="J1" s="214"/>
      <c r="K1" s="214"/>
    </row>
    <row r="2" spans="2:21" ht="20.25" x14ac:dyDescent="0.2">
      <c r="B2" s="762" t="s">
        <v>747</v>
      </c>
      <c r="C2" s="763"/>
      <c r="D2" s="763"/>
      <c r="E2" s="763"/>
      <c r="F2" s="763"/>
      <c r="G2" s="763"/>
      <c r="H2" s="763"/>
      <c r="I2" s="763"/>
      <c r="J2" s="763"/>
      <c r="K2" s="764"/>
      <c r="T2" s="338"/>
      <c r="U2" s="339">
        <v>0.25</v>
      </c>
    </row>
    <row r="3" spans="2:21" ht="27.75" customHeight="1" x14ac:dyDescent="0.2">
      <c r="B3" s="760" t="s">
        <v>746</v>
      </c>
      <c r="C3" s="760"/>
      <c r="D3" s="760"/>
      <c r="E3" s="760"/>
      <c r="F3" s="234" t="s">
        <v>25</v>
      </c>
      <c r="G3" s="778">
        <f ca="1">TODAY()</f>
        <v>45663</v>
      </c>
      <c r="H3" s="778"/>
      <c r="I3" s="354" t="s">
        <v>162</v>
      </c>
      <c r="J3" s="777" t="str">
        <f>IF('START HERE'!E7="","",'START HERE'!E7)</f>
        <v xml:space="preserve"> </v>
      </c>
      <c r="K3" s="777"/>
      <c r="T3" s="338"/>
      <c r="U3" s="339">
        <v>0.44500000000000001</v>
      </c>
    </row>
    <row r="4" spans="2:21" ht="24" customHeight="1" x14ac:dyDescent="0.2">
      <c r="B4" s="760"/>
      <c r="C4" s="760"/>
      <c r="D4" s="760"/>
      <c r="E4" s="760"/>
      <c r="F4" s="228" t="s">
        <v>105</v>
      </c>
      <c r="G4" s="773" t="str">
        <f>IF('START HERE'!E6="","Go to Start Here Tab to Complete",'START HERE'!E6)</f>
        <v>Go to Start Here Tab to Complete</v>
      </c>
      <c r="H4" s="774"/>
      <c r="I4" s="774"/>
      <c r="J4" s="774"/>
      <c r="K4" s="775"/>
      <c r="T4" s="338"/>
      <c r="U4" s="339">
        <v>0.28000000000000003</v>
      </c>
    </row>
    <row r="5" spans="2:21" ht="20.45" customHeight="1" x14ac:dyDescent="0.2">
      <c r="B5" s="761" t="s">
        <v>225</v>
      </c>
      <c r="C5" s="761"/>
      <c r="D5" s="761"/>
      <c r="E5" s="761"/>
      <c r="F5" s="234" t="s">
        <v>44</v>
      </c>
      <c r="G5" s="779" t="str">
        <f>IF('START HERE'!E10="","",'START HERE'!E10)</f>
        <v xml:space="preserve"> </v>
      </c>
      <c r="H5" s="779"/>
      <c r="I5" s="154" t="s">
        <v>52</v>
      </c>
      <c r="J5" s="780" t="str">
        <f>IF('START HERE'!E11="","",'START HERE'!E11)</f>
        <v xml:space="preserve"> </v>
      </c>
      <c r="K5" s="780"/>
      <c r="M5" s="238"/>
      <c r="N5" s="238"/>
      <c r="U5" s="340">
        <v>0.48499999999999999</v>
      </c>
    </row>
    <row r="6" spans="2:21" ht="18" customHeight="1" x14ac:dyDescent="0.2">
      <c r="B6" s="761"/>
      <c r="C6" s="761"/>
      <c r="D6" s="761"/>
      <c r="E6" s="761"/>
      <c r="F6" s="234" t="s">
        <v>53</v>
      </c>
      <c r="G6" s="772" t="str">
        <f>IF('START HERE'!E9="","",'START HERE'!E9)</f>
        <v xml:space="preserve"> </v>
      </c>
      <c r="H6" s="772"/>
      <c r="I6" s="772"/>
      <c r="J6" s="772"/>
      <c r="K6" s="772"/>
      <c r="M6" s="238"/>
      <c r="N6" s="238"/>
    </row>
    <row r="7" spans="2:21" ht="13.9" customHeight="1" x14ac:dyDescent="0.2">
      <c r="B7" s="761"/>
      <c r="C7" s="761"/>
      <c r="D7" s="761"/>
      <c r="E7" s="761"/>
      <c r="F7" s="234" t="s">
        <v>43</v>
      </c>
      <c r="G7" s="771" t="str">
        <f>IF('START HERE'!E12="","",'START HERE'!E12)</f>
        <v>ATHLETICS</v>
      </c>
      <c r="H7" s="771"/>
      <c r="I7" s="357"/>
      <c r="J7" s="357"/>
      <c r="K7" s="357"/>
      <c r="M7" s="238"/>
      <c r="N7" s="238"/>
    </row>
    <row r="8" spans="2:21" ht="13.9" customHeight="1" x14ac:dyDescent="0.2">
      <c r="B8" s="761"/>
      <c r="C8" s="761"/>
      <c r="D8" s="761"/>
      <c r="E8" s="761"/>
      <c r="F8" s="228" t="s">
        <v>104</v>
      </c>
      <c r="G8" s="772" t="str">
        <f>IF('START HERE'!E24="","",'START HERE'!E24)</f>
        <v/>
      </c>
      <c r="H8" s="772"/>
      <c r="I8" s="772"/>
      <c r="J8" s="358"/>
      <c r="K8" s="358"/>
      <c r="M8" s="238"/>
      <c r="N8" s="238"/>
    </row>
    <row r="9" spans="2:21" ht="13.9" customHeight="1" x14ac:dyDescent="0.2">
      <c r="B9" s="355"/>
      <c r="C9" s="355"/>
      <c r="D9" s="355"/>
      <c r="E9" s="355"/>
      <c r="F9" s="228" t="s">
        <v>677</v>
      </c>
      <c r="G9" s="776" t="str">
        <f>IF('START HERE'!E13="","",'START HERE'!E13)</f>
        <v>Pick One of the following</v>
      </c>
      <c r="H9" s="776"/>
      <c r="I9" s="776"/>
      <c r="M9" s="238"/>
      <c r="N9" s="238"/>
    </row>
    <row r="10" spans="2:21" ht="5.25" customHeight="1" x14ac:dyDescent="0.2">
      <c r="M10" s="238"/>
      <c r="N10" s="238"/>
    </row>
    <row r="11" spans="2:21" x14ac:dyDescent="0.2">
      <c r="B11" s="765" t="s">
        <v>57</v>
      </c>
      <c r="C11" s="766"/>
      <c r="D11" s="766"/>
      <c r="E11" s="766"/>
      <c r="F11" s="766"/>
      <c r="G11" s="766"/>
      <c r="H11" s="766"/>
      <c r="I11" s="766"/>
      <c r="J11" s="766"/>
      <c r="K11" s="767"/>
      <c r="M11" s="238"/>
      <c r="N11" s="238"/>
    </row>
    <row r="12" spans="2:21" ht="13.5" customHeight="1" x14ac:dyDescent="0.2">
      <c r="B12" s="768"/>
      <c r="C12" s="769"/>
      <c r="D12" s="769"/>
      <c r="E12" s="769"/>
      <c r="F12" s="769"/>
      <c r="G12" s="769"/>
      <c r="H12" s="769"/>
      <c r="I12" s="769"/>
      <c r="J12" s="769"/>
      <c r="K12" s="770"/>
      <c r="M12" s="238"/>
      <c r="N12" s="238"/>
    </row>
    <row r="13" spans="2:21" ht="13.5" x14ac:dyDescent="0.25">
      <c r="B13" s="791" t="s">
        <v>198</v>
      </c>
      <c r="C13" s="792"/>
      <c r="D13" s="792"/>
      <c r="E13" s="356" t="s">
        <v>65</v>
      </c>
      <c r="F13" s="789" t="s">
        <v>108</v>
      </c>
      <c r="G13" s="789"/>
      <c r="H13" s="789"/>
      <c r="I13" s="789"/>
      <c r="J13" s="789"/>
      <c r="K13" s="790"/>
      <c r="M13" s="238"/>
      <c r="N13" s="238"/>
    </row>
    <row r="14" spans="2:21" ht="13.5" x14ac:dyDescent="0.2">
      <c r="B14" s="341" t="s">
        <v>25</v>
      </c>
      <c r="C14" s="784" t="s">
        <v>120</v>
      </c>
      <c r="D14" s="785"/>
      <c r="E14" s="786"/>
      <c r="F14" s="787" t="s">
        <v>121</v>
      </c>
      <c r="G14" s="785"/>
      <c r="H14" s="788"/>
      <c r="I14" s="342" t="s">
        <v>36</v>
      </c>
      <c r="J14" s="426" t="s">
        <v>67</v>
      </c>
      <c r="K14" s="343" t="s">
        <v>30</v>
      </c>
      <c r="M14" s="238"/>
      <c r="N14" s="238"/>
    </row>
    <row r="15" spans="2:21" ht="15.95" customHeight="1" x14ac:dyDescent="0.2">
      <c r="B15" s="344"/>
      <c r="C15" s="781"/>
      <c r="D15" s="782"/>
      <c r="E15" s="783"/>
      <c r="F15" s="781"/>
      <c r="G15" s="782"/>
      <c r="H15" s="783"/>
      <c r="I15" s="169"/>
      <c r="J15" s="345">
        <v>0.7</v>
      </c>
      <c r="K15" s="255">
        <f>I15*J15</f>
        <v>0</v>
      </c>
      <c r="L15" s="249" t="s">
        <v>180</v>
      </c>
      <c r="M15" s="250" t="s">
        <v>243</v>
      </c>
      <c r="N15" s="251" t="s">
        <v>247</v>
      </c>
      <c r="O15" s="250" t="s">
        <v>248</v>
      </c>
      <c r="P15" s="222"/>
      <c r="Q15" s="222"/>
    </row>
    <row r="16" spans="2:21" ht="15.95" customHeight="1" x14ac:dyDescent="0.2">
      <c r="B16" s="344"/>
      <c r="C16" s="781"/>
      <c r="D16" s="782"/>
      <c r="E16" s="783"/>
      <c r="F16" s="781"/>
      <c r="G16" s="782"/>
      <c r="H16" s="783"/>
      <c r="I16" s="169"/>
      <c r="J16" s="345"/>
      <c r="K16" s="255">
        <f t="shared" ref="K16:K47" si="0">I16*J16</f>
        <v>0</v>
      </c>
      <c r="L16" s="302" t="s">
        <v>257</v>
      </c>
      <c r="M16" s="418">
        <v>45658</v>
      </c>
      <c r="N16" s="419">
        <v>0.7</v>
      </c>
      <c r="O16" s="420" t="s">
        <v>55</v>
      </c>
      <c r="P16" s="222"/>
      <c r="Q16" s="222"/>
    </row>
    <row r="17" spans="2:17" ht="15.95" customHeight="1" x14ac:dyDescent="0.2">
      <c r="B17" s="344"/>
      <c r="C17" s="781"/>
      <c r="D17" s="782"/>
      <c r="E17" s="783"/>
      <c r="F17" s="781"/>
      <c r="G17" s="782"/>
      <c r="H17" s="783"/>
      <c r="I17" s="169"/>
      <c r="J17" s="345"/>
      <c r="K17" s="255">
        <f t="shared" si="0"/>
        <v>0</v>
      </c>
      <c r="L17" s="302" t="s">
        <v>244</v>
      </c>
      <c r="M17" s="418">
        <v>45292</v>
      </c>
      <c r="N17" s="419">
        <v>0.38</v>
      </c>
      <c r="O17" s="420" t="s">
        <v>224</v>
      </c>
      <c r="P17" s="222"/>
      <c r="Q17" s="222"/>
    </row>
    <row r="18" spans="2:17" ht="15.95" customHeight="1" x14ac:dyDescent="0.2">
      <c r="B18" s="344"/>
      <c r="C18" s="781"/>
      <c r="D18" s="782"/>
      <c r="E18" s="783"/>
      <c r="F18" s="781"/>
      <c r="G18" s="782"/>
      <c r="H18" s="783"/>
      <c r="I18" s="169"/>
      <c r="J18" s="345"/>
      <c r="K18" s="255">
        <f t="shared" si="0"/>
        <v>0</v>
      </c>
      <c r="L18" s="302" t="s">
        <v>257</v>
      </c>
      <c r="M18" s="303">
        <v>45292</v>
      </c>
      <c r="N18" s="416">
        <v>0.67</v>
      </c>
      <c r="O18" s="417" t="s">
        <v>55</v>
      </c>
      <c r="P18" s="222"/>
      <c r="Q18" s="222"/>
    </row>
    <row r="19" spans="2:17" ht="15.95" customHeight="1" x14ac:dyDescent="0.2">
      <c r="B19" s="344"/>
      <c r="C19" s="781"/>
      <c r="D19" s="782"/>
      <c r="E19" s="783"/>
      <c r="F19" s="781"/>
      <c r="G19" s="782"/>
      <c r="H19" s="783"/>
      <c r="I19" s="169"/>
      <c r="J19" s="345"/>
      <c r="K19" s="255">
        <f t="shared" si="0"/>
        <v>0</v>
      </c>
      <c r="L19" s="302" t="s">
        <v>244</v>
      </c>
      <c r="M19" s="303">
        <v>45292</v>
      </c>
      <c r="N19" s="416">
        <v>0.38</v>
      </c>
      <c r="O19" s="417" t="s">
        <v>258</v>
      </c>
      <c r="P19" s="222"/>
      <c r="Q19" s="222"/>
    </row>
    <row r="20" spans="2:17" ht="15.95" customHeight="1" x14ac:dyDescent="0.2">
      <c r="B20" s="344"/>
      <c r="C20" s="781"/>
      <c r="D20" s="782"/>
      <c r="E20" s="783"/>
      <c r="F20" s="781"/>
      <c r="G20" s="782"/>
      <c r="H20" s="783"/>
      <c r="I20" s="169"/>
      <c r="J20" s="345"/>
      <c r="K20" s="255">
        <f t="shared" si="0"/>
        <v>0</v>
      </c>
      <c r="L20" s="424" t="s">
        <v>777</v>
      </c>
      <c r="M20" s="422">
        <v>45658</v>
      </c>
      <c r="N20" s="423">
        <v>0.21</v>
      </c>
      <c r="O20" s="421" t="s">
        <v>37</v>
      </c>
      <c r="P20" s="222"/>
      <c r="Q20" s="222"/>
    </row>
    <row r="21" spans="2:17" ht="15.95" customHeight="1" x14ac:dyDescent="0.2">
      <c r="B21" s="344"/>
      <c r="C21" s="781"/>
      <c r="D21" s="782"/>
      <c r="E21" s="783"/>
      <c r="F21" s="781"/>
      <c r="G21" s="782"/>
      <c r="H21" s="783"/>
      <c r="I21" s="169"/>
      <c r="J21" s="345"/>
      <c r="K21" s="255">
        <f t="shared" si="0"/>
        <v>0</v>
      </c>
      <c r="P21" s="222"/>
      <c r="Q21" s="222"/>
    </row>
    <row r="22" spans="2:17" ht="15.95" customHeight="1" x14ac:dyDescent="0.2">
      <c r="B22" s="344"/>
      <c r="C22" s="781"/>
      <c r="D22" s="782"/>
      <c r="E22" s="783"/>
      <c r="F22" s="781"/>
      <c r="G22" s="782"/>
      <c r="H22" s="783"/>
      <c r="I22" s="169"/>
      <c r="J22" s="345"/>
      <c r="K22" s="255">
        <f t="shared" si="0"/>
        <v>0</v>
      </c>
      <c r="M22" s="132"/>
      <c r="N22" s="132"/>
      <c r="O22" s="222"/>
      <c r="P22" s="222"/>
      <c r="Q22" s="222"/>
    </row>
    <row r="23" spans="2:17" ht="15.95" customHeight="1" x14ac:dyDescent="0.2">
      <c r="B23" s="344"/>
      <c r="C23" s="781"/>
      <c r="D23" s="782"/>
      <c r="E23" s="783"/>
      <c r="F23" s="781"/>
      <c r="G23" s="782"/>
      <c r="H23" s="783"/>
      <c r="I23" s="169"/>
      <c r="J23" s="345"/>
      <c r="K23" s="255">
        <f t="shared" si="0"/>
        <v>0</v>
      </c>
      <c r="M23" s="132"/>
      <c r="N23" s="132"/>
      <c r="O23" s="222"/>
    </row>
    <row r="24" spans="2:17" ht="15.95" customHeight="1" x14ac:dyDescent="0.2">
      <c r="B24" s="344"/>
      <c r="C24" s="781"/>
      <c r="D24" s="782"/>
      <c r="E24" s="783"/>
      <c r="F24" s="781"/>
      <c r="G24" s="782"/>
      <c r="H24" s="783"/>
      <c r="I24" s="169"/>
      <c r="J24" s="345"/>
      <c r="K24" s="255">
        <f t="shared" si="0"/>
        <v>0</v>
      </c>
      <c r="M24" s="238"/>
      <c r="N24" s="238"/>
    </row>
    <row r="25" spans="2:17" ht="15.95" customHeight="1" x14ac:dyDescent="0.2">
      <c r="B25" s="344"/>
      <c r="C25" s="781"/>
      <c r="D25" s="782"/>
      <c r="E25" s="783"/>
      <c r="F25" s="781"/>
      <c r="G25" s="782"/>
      <c r="H25" s="783"/>
      <c r="I25" s="169"/>
      <c r="J25" s="345"/>
      <c r="K25" s="255">
        <f t="shared" si="0"/>
        <v>0</v>
      </c>
      <c r="L25" s="264" t="s">
        <v>729</v>
      </c>
      <c r="M25" s="132"/>
      <c r="N25" s="238"/>
    </row>
    <row r="26" spans="2:17" ht="15.95" customHeight="1" x14ac:dyDescent="0.2">
      <c r="B26" s="344"/>
      <c r="C26" s="781"/>
      <c r="D26" s="782"/>
      <c r="E26" s="783"/>
      <c r="F26" s="781"/>
      <c r="G26" s="782"/>
      <c r="H26" s="783"/>
      <c r="I26" s="169"/>
      <c r="J26" s="345"/>
      <c r="K26" s="255">
        <f t="shared" si="0"/>
        <v>0</v>
      </c>
      <c r="L26" s="264" t="s">
        <v>265</v>
      </c>
      <c r="M26" s="132"/>
      <c r="N26" s="238"/>
    </row>
    <row r="27" spans="2:17" ht="15.95" customHeight="1" x14ac:dyDescent="0.2">
      <c r="B27" s="344"/>
      <c r="C27" s="781"/>
      <c r="D27" s="782"/>
      <c r="E27" s="783"/>
      <c r="F27" s="781"/>
      <c r="G27" s="782"/>
      <c r="H27" s="783"/>
      <c r="I27" s="169"/>
      <c r="J27" s="345"/>
      <c r="K27" s="255">
        <f t="shared" si="0"/>
        <v>0</v>
      </c>
      <c r="L27" s="346" t="s">
        <v>267</v>
      </c>
      <c r="M27" s="132"/>
      <c r="N27" s="238"/>
    </row>
    <row r="28" spans="2:17" ht="15.95" customHeight="1" x14ac:dyDescent="0.2">
      <c r="B28" s="344"/>
      <c r="C28" s="781"/>
      <c r="D28" s="782"/>
      <c r="E28" s="783"/>
      <c r="F28" s="781"/>
      <c r="G28" s="782"/>
      <c r="H28" s="783"/>
      <c r="I28" s="169"/>
      <c r="J28" s="345"/>
      <c r="K28" s="255">
        <f t="shared" si="0"/>
        <v>0</v>
      </c>
      <c r="L28" s="347" t="s">
        <v>266</v>
      </c>
      <c r="M28" s="238"/>
      <c r="N28" s="238"/>
    </row>
    <row r="29" spans="2:17" ht="15.95" customHeight="1" x14ac:dyDescent="0.2">
      <c r="B29" s="344"/>
      <c r="C29" s="781"/>
      <c r="D29" s="782"/>
      <c r="E29" s="783"/>
      <c r="F29" s="781"/>
      <c r="G29" s="782"/>
      <c r="H29" s="783"/>
      <c r="I29" s="169"/>
      <c r="J29" s="345"/>
      <c r="K29" s="255">
        <f t="shared" si="0"/>
        <v>0</v>
      </c>
    </row>
    <row r="30" spans="2:17" ht="15.95" customHeight="1" x14ac:dyDescent="0.2">
      <c r="B30" s="344"/>
      <c r="C30" s="781"/>
      <c r="D30" s="782"/>
      <c r="E30" s="783"/>
      <c r="F30" s="781"/>
      <c r="G30" s="782"/>
      <c r="H30" s="783"/>
      <c r="I30" s="169"/>
      <c r="J30" s="345"/>
      <c r="K30" s="255">
        <f t="shared" si="0"/>
        <v>0</v>
      </c>
    </row>
    <row r="31" spans="2:17" ht="15.95" customHeight="1" x14ac:dyDescent="0.2">
      <c r="B31" s="344"/>
      <c r="C31" s="781"/>
      <c r="D31" s="782"/>
      <c r="E31" s="783"/>
      <c r="F31" s="781"/>
      <c r="G31" s="782"/>
      <c r="H31" s="783"/>
      <c r="I31" s="169"/>
      <c r="J31" s="345"/>
      <c r="K31" s="255">
        <f t="shared" si="0"/>
        <v>0</v>
      </c>
    </row>
    <row r="32" spans="2:17" ht="15.95" customHeight="1" x14ac:dyDescent="0.2">
      <c r="B32" s="344"/>
      <c r="C32" s="781"/>
      <c r="D32" s="782"/>
      <c r="E32" s="783"/>
      <c r="F32" s="781"/>
      <c r="G32" s="782"/>
      <c r="H32" s="783"/>
      <c r="I32" s="169"/>
      <c r="J32" s="345"/>
      <c r="K32" s="255">
        <f t="shared" si="0"/>
        <v>0</v>
      </c>
    </row>
    <row r="33" spans="2:17" ht="15.95" customHeight="1" x14ac:dyDescent="0.2">
      <c r="B33" s="344"/>
      <c r="C33" s="781"/>
      <c r="D33" s="782"/>
      <c r="E33" s="783"/>
      <c r="F33" s="781"/>
      <c r="G33" s="782"/>
      <c r="H33" s="783"/>
      <c r="I33" s="169"/>
      <c r="J33" s="345"/>
      <c r="K33" s="255">
        <f t="shared" si="0"/>
        <v>0</v>
      </c>
    </row>
    <row r="34" spans="2:17" ht="15.95" customHeight="1" x14ac:dyDescent="0.2">
      <c r="B34" s="344"/>
      <c r="C34" s="781"/>
      <c r="D34" s="782"/>
      <c r="E34" s="783"/>
      <c r="F34" s="781"/>
      <c r="G34" s="782"/>
      <c r="H34" s="783"/>
      <c r="I34" s="169"/>
      <c r="J34" s="345"/>
      <c r="K34" s="255">
        <f t="shared" si="0"/>
        <v>0</v>
      </c>
    </row>
    <row r="35" spans="2:17" ht="15.95" customHeight="1" x14ac:dyDescent="0.2">
      <c r="B35" s="344"/>
      <c r="C35" s="781"/>
      <c r="D35" s="782"/>
      <c r="E35" s="783"/>
      <c r="F35" s="781"/>
      <c r="G35" s="782"/>
      <c r="H35" s="783"/>
      <c r="I35" s="169"/>
      <c r="J35" s="345"/>
      <c r="K35" s="255">
        <f t="shared" si="0"/>
        <v>0</v>
      </c>
    </row>
    <row r="36" spans="2:17" ht="15.95" customHeight="1" x14ac:dyDescent="0.2">
      <c r="B36" s="344"/>
      <c r="C36" s="781"/>
      <c r="D36" s="782"/>
      <c r="E36" s="783"/>
      <c r="F36" s="781"/>
      <c r="G36" s="782"/>
      <c r="H36" s="783"/>
      <c r="I36" s="169"/>
      <c r="J36" s="345"/>
      <c r="K36" s="255">
        <f t="shared" si="0"/>
        <v>0</v>
      </c>
      <c r="M36" s="326"/>
      <c r="N36" s="326"/>
    </row>
    <row r="37" spans="2:17" ht="15.95" customHeight="1" x14ac:dyDescent="0.2">
      <c r="B37" s="344"/>
      <c r="C37" s="781"/>
      <c r="D37" s="782"/>
      <c r="E37" s="783"/>
      <c r="F37" s="781"/>
      <c r="G37" s="782"/>
      <c r="H37" s="783"/>
      <c r="I37" s="169"/>
      <c r="J37" s="345"/>
      <c r="K37" s="255">
        <f t="shared" si="0"/>
        <v>0</v>
      </c>
    </row>
    <row r="38" spans="2:17" ht="15.95" customHeight="1" x14ac:dyDescent="0.2">
      <c r="B38" s="344"/>
      <c r="C38" s="781"/>
      <c r="D38" s="782"/>
      <c r="E38" s="783"/>
      <c r="F38" s="781"/>
      <c r="G38" s="782"/>
      <c r="H38" s="783"/>
      <c r="I38" s="169"/>
      <c r="J38" s="345"/>
      <c r="K38" s="255">
        <f t="shared" si="0"/>
        <v>0</v>
      </c>
    </row>
    <row r="39" spans="2:17" ht="15.95" customHeight="1" x14ac:dyDescent="0.2">
      <c r="B39" s="344"/>
      <c r="C39" s="781"/>
      <c r="D39" s="782"/>
      <c r="E39" s="783"/>
      <c r="F39" s="781"/>
      <c r="G39" s="782"/>
      <c r="H39" s="783"/>
      <c r="I39" s="169"/>
      <c r="J39" s="345"/>
      <c r="K39" s="255">
        <f t="shared" si="0"/>
        <v>0</v>
      </c>
    </row>
    <row r="40" spans="2:17" ht="15.95" customHeight="1" x14ac:dyDescent="0.2">
      <c r="B40" s="344"/>
      <c r="C40" s="781"/>
      <c r="D40" s="782"/>
      <c r="E40" s="783"/>
      <c r="F40" s="781"/>
      <c r="G40" s="782"/>
      <c r="H40" s="783"/>
      <c r="I40" s="169"/>
      <c r="J40" s="345"/>
      <c r="K40" s="255">
        <f t="shared" si="0"/>
        <v>0</v>
      </c>
    </row>
    <row r="41" spans="2:17" ht="15.95" customHeight="1" x14ac:dyDescent="0.2">
      <c r="B41" s="344"/>
      <c r="C41" s="781"/>
      <c r="D41" s="782"/>
      <c r="E41" s="783"/>
      <c r="F41" s="781"/>
      <c r="G41" s="782"/>
      <c r="H41" s="783"/>
      <c r="I41" s="169"/>
      <c r="J41" s="345"/>
      <c r="K41" s="255">
        <f t="shared" si="0"/>
        <v>0</v>
      </c>
    </row>
    <row r="42" spans="2:17" ht="15.95" customHeight="1" x14ac:dyDescent="0.2">
      <c r="B42" s="344"/>
      <c r="C42" s="781"/>
      <c r="D42" s="782"/>
      <c r="E42" s="783"/>
      <c r="F42" s="781"/>
      <c r="G42" s="782"/>
      <c r="H42" s="783"/>
      <c r="I42" s="169"/>
      <c r="J42" s="345"/>
      <c r="K42" s="255">
        <f t="shared" si="0"/>
        <v>0</v>
      </c>
    </row>
    <row r="43" spans="2:17" ht="15.95" customHeight="1" x14ac:dyDescent="0.2">
      <c r="B43" s="344"/>
      <c r="C43" s="781"/>
      <c r="D43" s="782"/>
      <c r="E43" s="783"/>
      <c r="F43" s="781"/>
      <c r="G43" s="782"/>
      <c r="H43" s="783"/>
      <c r="I43" s="169"/>
      <c r="J43" s="345"/>
      <c r="K43" s="255">
        <f t="shared" si="0"/>
        <v>0</v>
      </c>
    </row>
    <row r="44" spans="2:17" ht="15.95" customHeight="1" x14ac:dyDescent="0.2">
      <c r="B44" s="344"/>
      <c r="C44" s="781"/>
      <c r="D44" s="782"/>
      <c r="E44" s="783"/>
      <c r="F44" s="781"/>
      <c r="G44" s="782"/>
      <c r="H44" s="783"/>
      <c r="I44" s="169"/>
      <c r="J44" s="345"/>
      <c r="K44" s="255">
        <f t="shared" si="0"/>
        <v>0</v>
      </c>
    </row>
    <row r="45" spans="2:17" ht="15.95" customHeight="1" x14ac:dyDescent="0.2">
      <c r="B45" s="344"/>
      <c r="C45" s="781"/>
      <c r="D45" s="782"/>
      <c r="E45" s="783"/>
      <c r="F45" s="781"/>
      <c r="G45" s="782"/>
      <c r="H45" s="783"/>
      <c r="I45" s="169"/>
      <c r="J45" s="345"/>
      <c r="K45" s="255">
        <f t="shared" si="0"/>
        <v>0</v>
      </c>
    </row>
    <row r="46" spans="2:17" ht="15.95" customHeight="1" x14ac:dyDescent="0.2">
      <c r="B46" s="344"/>
      <c r="C46" s="797"/>
      <c r="D46" s="797"/>
      <c r="E46" s="797"/>
      <c r="F46" s="797"/>
      <c r="G46" s="797"/>
      <c r="H46" s="797"/>
      <c r="I46" s="169"/>
      <c r="J46" s="345"/>
      <c r="K46" s="255">
        <f t="shared" si="0"/>
        <v>0</v>
      </c>
    </row>
    <row r="47" spans="2:17" ht="15.95" customHeight="1" thickBot="1" x14ac:dyDescent="0.25">
      <c r="B47" s="348"/>
      <c r="C47" s="796"/>
      <c r="D47" s="796"/>
      <c r="E47" s="796"/>
      <c r="F47" s="796"/>
      <c r="G47" s="796"/>
      <c r="H47" s="796"/>
      <c r="I47" s="349"/>
      <c r="J47" s="350"/>
      <c r="K47" s="351">
        <f t="shared" si="0"/>
        <v>0</v>
      </c>
    </row>
    <row r="48" spans="2:17" ht="27" customHeight="1" thickBot="1" x14ac:dyDescent="0.25">
      <c r="B48" s="793" t="s">
        <v>250</v>
      </c>
      <c r="C48" s="794"/>
      <c r="D48" s="794"/>
      <c r="E48" s="794"/>
      <c r="F48" s="794"/>
      <c r="G48" s="794"/>
      <c r="H48" s="794"/>
      <c r="I48" s="794"/>
      <c r="J48" s="795"/>
      <c r="K48" s="352">
        <f>SUM(K15:K47)</f>
        <v>0</v>
      </c>
      <c r="P48" s="222"/>
      <c r="Q48" s="222"/>
    </row>
    <row r="49" spans="2:12" ht="15.75" x14ac:dyDescent="0.2">
      <c r="B49" s="353"/>
      <c r="C49" s="353"/>
      <c r="D49" s="353"/>
      <c r="E49" s="353"/>
      <c r="F49" s="353"/>
      <c r="G49" s="353"/>
      <c r="H49" s="353"/>
      <c r="I49" s="353"/>
      <c r="J49" s="353"/>
      <c r="K49" s="353"/>
      <c r="L49" s="353"/>
    </row>
    <row r="50" spans="2:12" ht="15.75" x14ac:dyDescent="0.2">
      <c r="L50" s="353"/>
    </row>
  </sheetData>
  <sheetProtection sheet="1" objects="1" scenarios="1"/>
  <mergeCells count="84">
    <mergeCell ref="B48:J48"/>
    <mergeCell ref="F47:H47"/>
    <mergeCell ref="F46:H46"/>
    <mergeCell ref="C47:E47"/>
    <mergeCell ref="C46:E46"/>
    <mergeCell ref="F13:K13"/>
    <mergeCell ref="C45:E45"/>
    <mergeCell ref="F45:H45"/>
    <mergeCell ref="F41:H41"/>
    <mergeCell ref="C40:E40"/>
    <mergeCell ref="F40:H40"/>
    <mergeCell ref="C41:E41"/>
    <mergeCell ref="C43:E43"/>
    <mergeCell ref="C44:E44"/>
    <mergeCell ref="F44:H44"/>
    <mergeCell ref="F43:H43"/>
    <mergeCell ref="C42:E42"/>
    <mergeCell ref="F42:H42"/>
    <mergeCell ref="B13:D13"/>
    <mergeCell ref="F39:H39"/>
    <mergeCell ref="C39:E39"/>
    <mergeCell ref="C38:E38"/>
    <mergeCell ref="C35:E35"/>
    <mergeCell ref="F38:H38"/>
    <mergeCell ref="F35:H35"/>
    <mergeCell ref="C36:E36"/>
    <mergeCell ref="F36:H36"/>
    <mergeCell ref="C37:E37"/>
    <mergeCell ref="F37:H37"/>
    <mergeCell ref="F22:H22"/>
    <mergeCell ref="F20:H20"/>
    <mergeCell ref="F18:H18"/>
    <mergeCell ref="C15:E15"/>
    <mergeCell ref="C14:E14"/>
    <mergeCell ref="F15:H15"/>
    <mergeCell ref="F17:H17"/>
    <mergeCell ref="C17:E17"/>
    <mergeCell ref="F16:H16"/>
    <mergeCell ref="C16:E16"/>
    <mergeCell ref="F14:H14"/>
    <mergeCell ref="C18:E18"/>
    <mergeCell ref="C19:E19"/>
    <mergeCell ref="F19:H19"/>
    <mergeCell ref="C27:E27"/>
    <mergeCell ref="F27:H27"/>
    <mergeCell ref="C24:E24"/>
    <mergeCell ref="F24:H24"/>
    <mergeCell ref="C25:E25"/>
    <mergeCell ref="F25:H25"/>
    <mergeCell ref="C26:E26"/>
    <mergeCell ref="F26:H26"/>
    <mergeCell ref="C20:E20"/>
    <mergeCell ref="C21:E21"/>
    <mergeCell ref="F21:H21"/>
    <mergeCell ref="F23:H23"/>
    <mergeCell ref="C23:E23"/>
    <mergeCell ref="C22:E22"/>
    <mergeCell ref="F34:H34"/>
    <mergeCell ref="F30:H30"/>
    <mergeCell ref="C31:E31"/>
    <mergeCell ref="C28:E28"/>
    <mergeCell ref="F28:H28"/>
    <mergeCell ref="C30:E30"/>
    <mergeCell ref="C34:E34"/>
    <mergeCell ref="C32:E32"/>
    <mergeCell ref="F32:H32"/>
    <mergeCell ref="C33:E33"/>
    <mergeCell ref="F33:H33"/>
    <mergeCell ref="F31:H31"/>
    <mergeCell ref="C29:E29"/>
    <mergeCell ref="F29:H29"/>
    <mergeCell ref="B3:E4"/>
    <mergeCell ref="B5:E8"/>
    <mergeCell ref="B2:K2"/>
    <mergeCell ref="B11:K12"/>
    <mergeCell ref="G7:H7"/>
    <mergeCell ref="G8:I8"/>
    <mergeCell ref="G4:K4"/>
    <mergeCell ref="G9:I9"/>
    <mergeCell ref="J3:K3"/>
    <mergeCell ref="G3:H3"/>
    <mergeCell ref="G5:H5"/>
    <mergeCell ref="J5:K5"/>
    <mergeCell ref="G6:K6"/>
  </mergeCells>
  <phoneticPr fontId="0" type="noConversion"/>
  <dataValidations count="2">
    <dataValidation type="list" allowBlank="1" showInputMessage="1" showErrorMessage="1" sqref="E13" xr:uid="{00000000-0002-0000-0600-000000000000}">
      <formula1>#REF!</formula1>
    </dataValidation>
    <dataValidation type="list" allowBlank="1" showInputMessage="1" showErrorMessage="1" sqref="J15:J47" xr:uid="{00000000-0002-0000-0600-000001000000}">
      <formula1>$N$16:$N$20</formula1>
    </dataValidation>
  </dataValidations>
  <hyperlinks>
    <hyperlink ref="L28" r:id="rId1" xr:uid="{9A45FF31-0854-4AB3-9CCB-A10662A5175D}"/>
    <hyperlink ref="L27" r:id="rId2" xr:uid="{11AEB71E-E0D0-42FA-BCF5-522354C773E0}"/>
  </hyperlinks>
  <printOptions horizontalCentered="1"/>
  <pageMargins left="0.27" right="0.2" top="0.59" bottom="0.55000000000000004" header="0.31" footer="0.19"/>
  <pageSetup orientation="portrait" r:id="rId3"/>
  <headerFooter alignWithMargins="0">
    <oddFooter>&amp;L&amp;"Arial Narrow,Regular"&amp;8File: &amp;F
Tab: &amp;A&amp;C&amp;"Arial Narrow,Regular"&amp;8Revised 10/2023&amp;R&amp;"Arial Narrow,Regular"&amp;8&amp;D
&amp;T</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indexed="46"/>
    <pageSetUpPr autoPageBreaks="0" fitToPage="1"/>
  </sheetPr>
  <dimension ref="B1:J11"/>
  <sheetViews>
    <sheetView showGridLines="0" showRowColHeaders="0" zoomScaleNormal="100" zoomScaleSheetLayoutView="100" workbookViewId="0">
      <selection activeCell="F7" sqref="F7"/>
    </sheetView>
  </sheetViews>
  <sheetFormatPr defaultColWidth="9.140625" defaultRowHeight="12.75" x14ac:dyDescent="0.2"/>
  <cols>
    <col min="1" max="1" width="7.5703125" customWidth="1"/>
    <col min="2" max="2" width="44.5703125" customWidth="1"/>
    <col min="3" max="3" width="54.140625" customWidth="1"/>
  </cols>
  <sheetData>
    <row r="1" spans="2:10" ht="13.5" thickBot="1" x14ac:dyDescent="0.25"/>
    <row r="2" spans="2:10" ht="12.75" customHeight="1" x14ac:dyDescent="0.2">
      <c r="B2" s="798" t="s">
        <v>666</v>
      </c>
      <c r="C2" s="799"/>
    </row>
    <row r="3" spans="2:10" ht="12.75" customHeight="1" x14ac:dyDescent="0.2">
      <c r="B3" s="800"/>
      <c r="C3" s="801"/>
    </row>
    <row r="4" spans="2:10" ht="12.75" customHeight="1" x14ac:dyDescent="0.2">
      <c r="B4" s="800"/>
      <c r="C4" s="801"/>
    </row>
    <row r="5" spans="2:10" ht="12.75" customHeight="1" x14ac:dyDescent="0.2">
      <c r="B5" s="800"/>
      <c r="C5" s="801"/>
    </row>
    <row r="6" spans="2:10" ht="15.75" customHeight="1" thickBot="1" x14ac:dyDescent="0.3">
      <c r="B6" s="802"/>
      <c r="C6" s="803"/>
      <c r="D6" s="3"/>
      <c r="E6" s="3"/>
      <c r="F6" s="3"/>
      <c r="G6" s="3"/>
      <c r="H6" s="3"/>
      <c r="I6" s="3"/>
      <c r="J6" s="3"/>
    </row>
    <row r="7" spans="2:10" ht="12.75" customHeight="1" x14ac:dyDescent="0.2"/>
    <row r="8" spans="2:10" ht="12.75" customHeight="1" x14ac:dyDescent="0.2"/>
    <row r="9" spans="2:10" ht="12.75" customHeight="1" x14ac:dyDescent="0.2"/>
    <row r="10" spans="2:10" ht="12.75" customHeight="1" x14ac:dyDescent="0.2"/>
    <row r="11" spans="2:10" ht="12.75" customHeight="1" x14ac:dyDescent="0.2"/>
  </sheetData>
  <sheetProtection password="EB1C" sheet="1" objects="1" scenarios="1"/>
  <mergeCells count="1">
    <mergeCell ref="B2:C6"/>
  </mergeCells>
  <phoneticPr fontId="0" type="noConversion"/>
  <printOptions horizontalCentered="1"/>
  <pageMargins left="0.75" right="0.75" top="0.41" bottom="0.53" header="0.25" footer="0.27"/>
  <pageSetup scale="62" orientation="portrait" r:id="rId1"/>
  <headerFooter alignWithMargins="0">
    <oddFooter>&amp;L&amp;"Arial Narrow,Regular"&amp;9File: &amp;F
Tab: &amp;A&amp;C&amp;"Arial Narrow,Regular"Revised 10/2023&amp;R&amp;"Arial Narrow,Regular"&amp;9&amp;D
&amp;T</oddFooter>
  </headerFooter>
  <rowBreaks count="2" manualBreakCount="2">
    <brk id="27" max="16383" man="1"/>
    <brk id="72" max="16383" man="1"/>
  </rowBreaks>
  <drawing r:id="rId2"/>
  <legacyDrawing r:id="rId3"/>
  <oleObjects>
    <mc:AlternateContent xmlns:mc="http://schemas.openxmlformats.org/markup-compatibility/2006">
      <mc:Choice Requires="x14">
        <oleObject progId="Word.Document.8" shapeId="9225" r:id="rId4">
          <objectPr defaultSize="0" autoPict="0" r:id="rId5">
            <anchor moveWithCells="1">
              <from>
                <xdr:col>1</xdr:col>
                <xdr:colOff>19050</xdr:colOff>
                <xdr:row>6</xdr:row>
                <xdr:rowOff>28575</xdr:rowOff>
              </from>
              <to>
                <xdr:col>2</xdr:col>
                <xdr:colOff>3600450</xdr:colOff>
                <xdr:row>28</xdr:row>
                <xdr:rowOff>19050</xdr:rowOff>
              </to>
            </anchor>
          </objectPr>
        </oleObject>
      </mc:Choice>
      <mc:Fallback>
        <oleObject progId="Word.Document.8" shapeId="9225" r:id="rId4"/>
      </mc:Fallback>
    </mc:AlternateContent>
    <mc:AlternateContent xmlns:mc="http://schemas.openxmlformats.org/markup-compatibility/2006">
      <mc:Choice Requires="x14">
        <oleObject progId="Word.Document.8" shapeId="9226" r:id="rId6">
          <objectPr defaultSize="0" autoPict="0" r:id="rId7">
            <anchor moveWithCells="1">
              <from>
                <xdr:col>0</xdr:col>
                <xdr:colOff>495300</xdr:colOff>
                <xdr:row>26</xdr:row>
                <xdr:rowOff>19050</xdr:rowOff>
              </from>
              <to>
                <xdr:col>2</xdr:col>
                <xdr:colOff>3495675</xdr:colOff>
                <xdr:row>49</xdr:row>
                <xdr:rowOff>85725</xdr:rowOff>
              </to>
            </anchor>
          </objectPr>
        </oleObject>
      </mc:Choice>
      <mc:Fallback>
        <oleObject progId="Word.Document.8" shapeId="9226" r:id="rId6"/>
      </mc:Fallback>
    </mc:AlternateContent>
    <mc:AlternateContent xmlns:mc="http://schemas.openxmlformats.org/markup-compatibility/2006">
      <mc:Choice Requires="x14">
        <oleObject progId="Word.Document.8" shapeId="9228" r:id="rId8">
          <objectPr defaultSize="0" r:id="rId9">
            <anchor moveWithCells="1">
              <from>
                <xdr:col>1</xdr:col>
                <xdr:colOff>57150</xdr:colOff>
                <xdr:row>67</xdr:row>
                <xdr:rowOff>28575</xdr:rowOff>
              </from>
              <to>
                <xdr:col>2</xdr:col>
                <xdr:colOff>3533775</xdr:colOff>
                <xdr:row>92</xdr:row>
                <xdr:rowOff>123825</xdr:rowOff>
              </to>
            </anchor>
          </objectPr>
        </oleObject>
      </mc:Choice>
      <mc:Fallback>
        <oleObject progId="Word.Document.8" shapeId="9228" r:id="rId8"/>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LEDGEND</vt:lpstr>
      <vt:lpstr>START HERE</vt:lpstr>
      <vt:lpstr>PTT</vt:lpstr>
      <vt:lpstr>TR ADV AGMT</vt:lpstr>
      <vt:lpstr>TV pg1</vt:lpstr>
      <vt:lpstr>TV pg2</vt:lpstr>
      <vt:lpstr>Multi Trip Mileage</vt:lpstr>
      <vt:lpstr>BREF Instr</vt:lpstr>
      <vt:lpstr>BREF</vt:lpstr>
      <vt:lpstr>Reg Ck Form</vt:lpstr>
      <vt:lpstr>BREF!Print_Area</vt:lpstr>
      <vt:lpstr>LEDGEND!Print_Area</vt:lpstr>
      <vt:lpstr>'Multi Trip Mileage'!Print_Area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Rayonne J. Grant</dc:creator>
  <cp:lastModifiedBy>Bonnie Housley</cp:lastModifiedBy>
  <cp:lastPrinted>2023-10-25T16:31:44Z</cp:lastPrinted>
  <dcterms:created xsi:type="dcterms:W3CDTF">2005-02-21T22:27:16Z</dcterms:created>
  <dcterms:modified xsi:type="dcterms:W3CDTF">2025-01-06T20:41:38Z</dcterms:modified>
</cp:coreProperties>
</file>