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U:\#AP\TRAVEL\2025 UPDATES\"/>
    </mc:Choice>
  </mc:AlternateContent>
  <xr:revisionPtr revIDLastSave="0" documentId="13_ncr:1_{E0B8FDD3-68FD-4088-A0D9-F5939C8CAEE1}" xr6:coauthVersionLast="47" xr6:coauthVersionMax="47" xr10:uidLastSave="{00000000-0000-0000-0000-000000000000}"/>
  <bookViews>
    <workbookView xWindow="-120" yWindow="-120" windowWidth="29040" windowHeight="15720" tabRatio="655" activeTab="6" xr2:uid="{00000000-000D-0000-FFFF-FFFF00000000}"/>
  </bookViews>
  <sheets>
    <sheet name="WORKBOOK INSTRUCTIONS" sheetId="14" r:id="rId1"/>
    <sheet name="START HERE" sheetId="5" r:id="rId2"/>
    <sheet name="PTT" sheetId="9" r:id="rId3"/>
    <sheet name="TR ADV AGMT" sheetId="17" r:id="rId4"/>
    <sheet name="TV pg1" sheetId="1" r:id="rId5"/>
    <sheet name="TV pg2" sheetId="6" r:id="rId6"/>
    <sheet name="Multi Trip Mileage" sheetId="7" r:id="rId7"/>
    <sheet name="BREF" sheetId="11" r:id="rId8"/>
    <sheet name="Reg Ck Form" sheetId="15" r:id="rId9"/>
    <sheet name="PCard Instructions" sheetId="19" r:id="rId10"/>
  </sheets>
  <definedNames>
    <definedName name="_xlnm._FilterDatabase" localSheetId="2" hidden="1">PTT!$R$14:$R$15</definedName>
    <definedName name="_xlnm.Print_Area" localSheetId="7">BREF!$B$1:$J$61</definedName>
    <definedName name="_xlnm.Print_Area" localSheetId="6">'Multi Trip Mileage'!$B$1:$K$57</definedName>
    <definedName name="_xlnm.Print_Area" localSheetId="2">PTT!$B$2:$F$46</definedName>
    <definedName name="_xlnm.Print_Area" localSheetId="8">'Reg Ck Form'!$B$9:$M$68</definedName>
    <definedName name="_xlnm.Print_Area" localSheetId="1">'START HERE'!$B$1:$E$39</definedName>
    <definedName name="_xlnm.Print_Area" localSheetId="3">'TR ADV AGMT'!$B$7:$J$36</definedName>
    <definedName name="_xlnm.Print_Area" localSheetId="4">'TV pg1'!$B$2:$K$56</definedName>
    <definedName name="_xlnm.Print_Area" localSheetId="5">'TV pg2'!$B$3:$K$52</definedName>
    <definedName name="_xlnm.Print_Area" localSheetId="0">'WORKBOOK INSTRUCTIONS'!$B$1:$E$14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9" l="1"/>
  <c r="H42" i="1"/>
  <c r="K15" i="7" l="1"/>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14" i="7"/>
  <c r="K21" i="6"/>
  <c r="K22" i="6"/>
  <c r="K23" i="6"/>
  <c r="K24" i="6"/>
  <c r="K25" i="6"/>
  <c r="K26" i="6"/>
  <c r="K27" i="6"/>
  <c r="K28" i="6"/>
  <c r="K20" i="6"/>
  <c r="K22" i="1"/>
  <c r="K23" i="1"/>
  <c r="K24" i="1"/>
  <c r="D28" i="9" l="1"/>
  <c r="F8" i="7"/>
  <c r="C8" i="7"/>
  <c r="I7" i="7"/>
  <c r="F6" i="7"/>
  <c r="C6" i="7"/>
  <c r="F5" i="7"/>
  <c r="C5" i="7"/>
  <c r="K4" i="7"/>
  <c r="F4" i="7"/>
  <c r="C4" i="7"/>
  <c r="C18" i="9"/>
  <c r="F8" i="17"/>
  <c r="C16" i="1"/>
  <c r="D18" i="9"/>
  <c r="F16" i="9" s="1"/>
  <c r="D21" i="17" s="1"/>
  <c r="I7" i="6"/>
  <c r="K42" i="1"/>
  <c r="D19" i="17"/>
  <c r="B31" i="9"/>
  <c r="G27" i="17" s="1"/>
  <c r="F11" i="17"/>
  <c r="F10" i="17"/>
  <c r="I9" i="17"/>
  <c r="F9" i="17"/>
  <c r="I7" i="17"/>
  <c r="F7" i="17"/>
  <c r="C10" i="1"/>
  <c r="K47" i="1"/>
  <c r="C14" i="6"/>
  <c r="D14" i="6"/>
  <c r="E14" i="6"/>
  <c r="F14" i="6"/>
  <c r="G14" i="6"/>
  <c r="H14" i="6"/>
  <c r="I14" i="6"/>
  <c r="J14" i="6"/>
  <c r="K15" i="6"/>
  <c r="K36" i="6"/>
  <c r="K50" i="6"/>
  <c r="G47" i="1"/>
  <c r="G49" i="1"/>
  <c r="C49" i="1"/>
  <c r="C47" i="1"/>
  <c r="D16" i="1"/>
  <c r="E16" i="1"/>
  <c r="F16" i="1"/>
  <c r="G16" i="1"/>
  <c r="H16" i="1"/>
  <c r="I16" i="1"/>
  <c r="J16" i="1"/>
  <c r="K17" i="1"/>
  <c r="K30" i="1"/>
  <c r="K38" i="1"/>
  <c r="K44" i="1"/>
  <c r="C8" i="9"/>
  <c r="C5" i="1"/>
  <c r="F4" i="1"/>
  <c r="M40" i="15"/>
  <c r="B66" i="15" s="1"/>
  <c r="C15" i="9"/>
  <c r="F8" i="6"/>
  <c r="C8" i="6"/>
  <c r="F6" i="6"/>
  <c r="C6" i="6"/>
  <c r="F5" i="6"/>
  <c r="C5" i="6"/>
  <c r="K4" i="6"/>
  <c r="F4" i="6"/>
  <c r="C4" i="6"/>
  <c r="C8" i="1"/>
  <c r="F7" i="1"/>
  <c r="K3" i="1"/>
  <c r="C4" i="1"/>
  <c r="C7" i="1"/>
  <c r="C6" i="1"/>
  <c r="C3" i="1"/>
  <c r="F3" i="11"/>
  <c r="F2" i="11"/>
  <c r="F6" i="11"/>
  <c r="I2" i="11"/>
  <c r="I4" i="11"/>
  <c r="F4" i="11"/>
  <c r="F5" i="11"/>
  <c r="E2" i="9"/>
  <c r="E30" i="9"/>
  <c r="C30" i="9"/>
  <c r="D31" i="9"/>
  <c r="C28" i="9"/>
  <c r="E20" i="9" s="1"/>
  <c r="E6" i="9"/>
  <c r="E5" i="9"/>
  <c r="E3" i="9"/>
  <c r="E11" i="9"/>
  <c r="E10" i="9"/>
  <c r="E9" i="9"/>
  <c r="E8" i="9"/>
  <c r="C14" i="9"/>
  <c r="C13" i="9"/>
  <c r="C11" i="9"/>
  <c r="C10" i="9"/>
  <c r="C9" i="9"/>
  <c r="L22" i="15"/>
  <c r="L21" i="15"/>
  <c r="L20" i="15"/>
  <c r="L15" i="15"/>
  <c r="L13" i="15"/>
  <c r="E25" i="15" s="1"/>
  <c r="L18" i="15"/>
  <c r="F3" i="1"/>
  <c r="C9" i="1"/>
  <c r="I8" i="1"/>
  <c r="F5" i="1"/>
  <c r="K14" i="6" l="1"/>
  <c r="K16" i="6" s="1"/>
  <c r="D20" i="17"/>
  <c r="K56" i="7"/>
  <c r="K41" i="1" s="1"/>
  <c r="K16" i="1"/>
  <c r="K18" i="1" s="1"/>
  <c r="K29" i="6"/>
  <c r="K52" i="6" s="1"/>
  <c r="K40" i="1" s="1"/>
  <c r="K25" i="1"/>
  <c r="K39" i="1" l="1"/>
  <c r="K43" i="1" s="1"/>
  <c r="K49" i="1" s="1"/>
  <c r="K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14" authorId="0" shapeId="0" xr:uid="{00000000-0006-0000-0200-000001000000}">
      <text>
        <r>
          <rPr>
            <b/>
            <sz val="9"/>
            <color indexed="81"/>
            <rFont val="Tahoma"/>
            <family val="2"/>
          </rPr>
          <t xml:space="preserve">A signed copy of your PTT will be sent back to this address. </t>
        </r>
        <r>
          <rPr>
            <sz val="9"/>
            <color indexed="81"/>
            <rFont val="Tahoma"/>
            <family val="2"/>
          </rPr>
          <t xml:space="preserve">
</t>
        </r>
      </text>
    </comment>
    <comment ref="E23" authorId="0" shapeId="0" xr:uid="{00000000-0006-0000-0200-000002000000}">
      <text>
        <r>
          <rPr>
            <sz val="8"/>
            <color indexed="81"/>
            <rFont val="Tahoma"/>
            <family val="2"/>
          </rPr>
          <t xml:space="preserve">Choose how much you want applied to this budget string.
</t>
        </r>
      </text>
    </comment>
    <comment ref="E28" authorId="0" shapeId="0" xr:uid="{00000000-0006-0000-0200-000003000000}">
      <text>
        <r>
          <rPr>
            <sz val="8"/>
            <color indexed="81"/>
            <rFont val="Tahoma"/>
            <family val="2"/>
          </rPr>
          <t xml:space="preserve">Choose how much you want applied to this budget string.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20" authorId="0" shapeId="0" xr:uid="{00000000-0006-0000-0300-000001000000}">
      <text>
        <r>
          <rPr>
            <b/>
            <sz val="8"/>
            <color indexed="81"/>
            <rFont val="Tahoma"/>
            <family val="2"/>
          </rPr>
          <t xml:space="preserve">Overnight lodging is required for perdiem </t>
        </r>
      </text>
    </comment>
    <comment ref="C21" authorId="0" shapeId="0" xr:uid="{00000000-0006-0000-0300-000002000000}">
      <text>
        <r>
          <rPr>
            <b/>
            <sz val="8"/>
            <color indexed="81"/>
            <rFont val="Tahoma"/>
            <family val="2"/>
          </rPr>
          <t>If Conference: Attach Conference blocked room rate.</t>
        </r>
        <r>
          <rPr>
            <sz val="8"/>
            <color indexed="81"/>
            <rFont val="Tahoma"/>
            <family val="2"/>
          </rPr>
          <t xml:space="preserve">
</t>
        </r>
      </text>
    </comment>
    <comment ref="C22" authorId="0" shapeId="0" xr:uid="{00000000-0006-0000-0300-000004000000}">
      <text>
        <r>
          <rPr>
            <b/>
            <sz val="8"/>
            <color indexed="81"/>
            <rFont val="Tahoma"/>
            <family val="2"/>
          </rPr>
          <t>Use mileage calculator to determine distance.</t>
        </r>
        <r>
          <rPr>
            <sz val="8"/>
            <color indexed="81"/>
            <rFont val="Tahoma"/>
            <family val="2"/>
          </rPr>
          <t xml:space="preserve">
</t>
        </r>
      </text>
    </comment>
    <comment ref="C23" authorId="0" shapeId="0" xr:uid="{00000000-0006-0000-0300-000005000000}">
      <text>
        <r>
          <rPr>
            <b/>
            <sz val="8"/>
            <color indexed="81"/>
            <rFont val="Tahoma"/>
            <family val="2"/>
          </rPr>
          <t>Obtain two cost comparisons, choose lowest fare. Attach comparisons to travel voucher.</t>
        </r>
      </text>
    </comment>
    <comment ref="E23" authorId="0" shapeId="0" xr:uid="{00000000-0006-0000-0300-000007000000}">
      <text>
        <r>
          <rPr>
            <b/>
            <sz val="8"/>
            <color indexed="81"/>
            <rFont val="Tahoma"/>
            <family val="2"/>
          </rPr>
          <t>REIMBURSEMENTS ARE NOT CONSIDERED ADVANCES.  DO A VOUCHER TO BE REIMBURSED FOR A PAID EXPENSE</t>
        </r>
      </text>
    </comment>
    <comment ref="C24" authorId="0" shapeId="0" xr:uid="{00000000-0006-0000-0300-000006000000}">
      <text>
        <r>
          <rPr>
            <b/>
            <sz val="8"/>
            <color indexed="81"/>
            <rFont val="Tahoma"/>
            <family val="2"/>
          </rPr>
          <t>Original Receipts required if over $10.00</t>
        </r>
        <r>
          <rPr>
            <sz val="8"/>
            <color indexed="81"/>
            <rFont val="Tahoma"/>
            <family val="2"/>
          </rPr>
          <t xml:space="preserve">
</t>
        </r>
      </text>
    </comment>
    <comment ref="C25" authorId="0" shapeId="0" xr:uid="{00000000-0006-0000-0300-000008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6" authorId="0" shapeId="0" xr:uid="{00000000-0006-0000-0300-000009000000}">
      <text>
        <r>
          <rPr>
            <b/>
            <sz val="8"/>
            <color indexed="81"/>
            <rFont val="Tahoma"/>
            <family val="2"/>
          </rPr>
          <t>Registrations fees can be paid with employees funds or on  the Pcard-not both (attach memo if both fields are used). Identify name of Pcard holder.</t>
        </r>
      </text>
    </comment>
    <comment ref="E26" authorId="0" shapeId="0" xr:uid="{00000000-0006-0000-0300-000003000000}">
      <text>
        <r>
          <rPr>
            <b/>
            <sz val="8"/>
            <color indexed="81"/>
            <rFont val="Tahoma"/>
            <family val="2"/>
          </rPr>
          <t>If you are not the Pcard holder we need to know whose card you will be using to secure the charge</t>
        </r>
        <r>
          <rPr>
            <sz val="8"/>
            <color indexed="81"/>
            <rFont val="Tahoma"/>
            <family val="2"/>
          </rPr>
          <t xml:space="preserve">
</t>
        </r>
      </text>
    </comment>
    <comment ref="C27" authorId="1" shapeId="0" xr:uid="{00000000-0006-0000-0300-00000A000000}">
      <text>
        <r>
          <rPr>
            <b/>
            <sz val="8"/>
            <color indexed="81"/>
            <rFont val="Tahoma"/>
            <family val="2"/>
          </rPr>
          <t xml:space="preserve">Must use State Contract Rental Car Providers. See website for list &amp; prices. </t>
        </r>
        <r>
          <rPr>
            <sz val="8"/>
            <color indexed="81"/>
            <rFont val="Tahoma"/>
            <family val="2"/>
          </rPr>
          <t xml:space="preserve">
 </t>
        </r>
      </text>
    </comment>
    <comment ref="C29" authorId="0" shapeId="0" xr:uid="{00000000-0006-0000-0300-00000B000000}">
      <text>
        <r>
          <rPr>
            <b/>
            <sz val="9"/>
            <color indexed="81"/>
            <rFont val="Tahoma"/>
            <family val="2"/>
          </rPr>
          <t>This amount will appear on the travel voucher to show the maximum that should be paid on this trip from all sources.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 Authorized Customer</author>
  </authors>
  <commentList>
    <comment ref="B47" authorId="0" shapeId="0" xr:uid="{00000000-0006-0000-0500-000001000000}">
      <text>
        <r>
          <rPr>
            <b/>
            <sz val="8"/>
            <color indexed="81"/>
            <rFont val="Tahoma"/>
            <family val="2"/>
          </rPr>
          <t>Provide memo if chartfield info is different than PTT. Signatures required.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D15" authorId="0" shapeId="0" xr:uid="{00000000-0006-0000-0900-000001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1" shapeId="0" xr:uid="{00000000-0006-0000-0900-000002000000}">
      <text>
        <r>
          <rPr>
            <b/>
            <sz val="8"/>
            <color indexed="10"/>
            <rFont val="Tahoma"/>
            <family val="2"/>
          </rPr>
          <t>Will expedite the process of getting a W9 - and getting a check processed.</t>
        </r>
      </text>
    </comment>
    <comment ref="D22" authorId="1" shapeId="0" xr:uid="{00000000-0006-0000-09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<sst xmlns="http://schemas.openxmlformats.org/spreadsheetml/2006/main" count="1193" uniqueCount="766">
  <si>
    <t xml:space="preserve">Additional Signature (if required):______________________________________________________________________Date:_________________ </t>
  </si>
  <si>
    <t>TR ADV AGMT</t>
  </si>
  <si>
    <t>IF REQUESTING AN ADVANCE, THIS FORM MUST BE ATTACHED TO THE PERMISSION TO TRAVEL</t>
  </si>
  <si>
    <t>Amount Requested</t>
  </si>
  <si>
    <t>End Date of Trip</t>
  </si>
  <si>
    <t>This form is password protected.  All information for this form is obtained from information entered on the START HERE page and the PTT page.</t>
  </si>
  <si>
    <t>Date</t>
  </si>
  <si>
    <t>Breakfast</t>
  </si>
  <si>
    <t>Dinner</t>
  </si>
  <si>
    <t>Lodging</t>
  </si>
  <si>
    <t>TOTAL</t>
  </si>
  <si>
    <t>Did you use a University vehicle?</t>
  </si>
  <si>
    <t>No</t>
  </si>
  <si>
    <t>From</t>
  </si>
  <si>
    <t>To</t>
  </si>
  <si>
    <t>Miles</t>
  </si>
  <si>
    <t xml:space="preserve"> </t>
  </si>
  <si>
    <t>Mode</t>
  </si>
  <si>
    <t>Ticket Amt</t>
  </si>
  <si>
    <t>Item</t>
  </si>
  <si>
    <t>Amount</t>
  </si>
  <si>
    <t>Place Where Expenses Were Incurred</t>
  </si>
  <si>
    <t>Dept Name</t>
  </si>
  <si>
    <t>Phone #</t>
  </si>
  <si>
    <t>Fund</t>
  </si>
  <si>
    <t>Program</t>
  </si>
  <si>
    <t>Dept ID</t>
  </si>
  <si>
    <t>Expense</t>
  </si>
  <si>
    <t>Proj/Grant</t>
  </si>
  <si>
    <t>Registration Fees</t>
  </si>
  <si>
    <t>http://www.usm.edu/procurement/travel.html</t>
  </si>
  <si>
    <t>Dept Box #</t>
  </si>
  <si>
    <t>E-Mail</t>
  </si>
  <si>
    <t>Meals</t>
  </si>
  <si>
    <t>Name</t>
  </si>
  <si>
    <t>Staff</t>
  </si>
  <si>
    <t>Airfare</t>
  </si>
  <si>
    <t>Rental Car</t>
  </si>
  <si>
    <t>Bus</t>
  </si>
  <si>
    <t>Train</t>
  </si>
  <si>
    <t>Taxi</t>
  </si>
  <si>
    <t>Other</t>
  </si>
  <si>
    <t>Yes  (or)  No</t>
  </si>
  <si>
    <t>Department Name</t>
  </si>
  <si>
    <t>Homer Coffman</t>
  </si>
  <si>
    <t>THE UNIVERSITY OF SOUTHERN MISSISSIPPI</t>
  </si>
  <si>
    <t>Department Box #</t>
  </si>
  <si>
    <t>Hotel Lodging</t>
  </si>
  <si>
    <t>SIGNATURES</t>
  </si>
  <si>
    <t>I acknowledge that I have read and understand the University Travel Policy</t>
  </si>
  <si>
    <t xml:space="preserve">  *Required for Domestic Travel</t>
  </si>
  <si>
    <t>**Required for Foreign, Hawaii, Canada, and Mexico Travel</t>
  </si>
  <si>
    <t>Title of Meeting</t>
  </si>
  <si>
    <t>Ending Date</t>
  </si>
  <si>
    <t>Beginning Date</t>
  </si>
  <si>
    <t>Employee Name</t>
  </si>
  <si>
    <t>Title of Meeting:</t>
  </si>
  <si>
    <t>Purpose of trip:</t>
  </si>
  <si>
    <t>Print signature name =&gt;</t>
  </si>
  <si>
    <t>USM Travel Coordinator                                                            Date Signed</t>
  </si>
  <si>
    <t>PTT</t>
  </si>
  <si>
    <t>MTM</t>
  </si>
  <si>
    <t>BREF</t>
  </si>
  <si>
    <t>CHARTFIELD:</t>
  </si>
  <si>
    <t>*Chair or Next Higher Expenditure Authority                            Date Signed</t>
  </si>
  <si>
    <t>Signature of Traveler                                                                 Date Signed</t>
  </si>
  <si>
    <t>**Vice President                                                                 Date Signed</t>
  </si>
  <si>
    <t>**President                                                                         Date Signed</t>
  </si>
  <si>
    <t>Total Meals &amp; Lodging</t>
  </si>
  <si>
    <t>Total Other Expenses</t>
  </si>
  <si>
    <t>Voucher No.</t>
  </si>
  <si>
    <t>Project /Grant</t>
  </si>
  <si>
    <t>Submitter</t>
  </si>
  <si>
    <t>University Classification</t>
  </si>
  <si>
    <t>Telephone (USM Business Only)</t>
  </si>
  <si>
    <t>USE:   (RT) Roundtrip     (OW) One Way</t>
  </si>
  <si>
    <t>USM Empl ID</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</si>
  <si>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</si>
  <si>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</si>
  <si>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</si>
  <si>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</si>
  <si>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</si>
  <si>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</si>
  <si>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</si>
  <si>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To - City, State</t>
  </si>
  <si>
    <t>CHARTFIELD INFO</t>
  </si>
  <si>
    <t>Tolls</t>
  </si>
  <si>
    <t>Parking</t>
  </si>
  <si>
    <t>Tips (baggage handling-$1 per bag)</t>
  </si>
  <si>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</si>
  <si>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</si>
  <si>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</si>
  <si>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</si>
  <si>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</si>
  <si>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</si>
  <si>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</si>
  <si>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</si>
  <si>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</si>
  <si>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</si>
  <si>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</si>
  <si>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</si>
  <si>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</si>
  <si>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</si>
  <si>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</si>
  <si>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</si>
  <si>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</si>
  <si>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</si>
  <si>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</si>
  <si>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</si>
  <si>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</si>
  <si>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</si>
  <si>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</si>
  <si>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</si>
  <si>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</si>
  <si>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USM Empl #</t>
  </si>
  <si>
    <t>Location</t>
  </si>
  <si>
    <t xml:space="preserve">yes   </t>
  </si>
  <si>
    <t>Registration Fee</t>
  </si>
  <si>
    <t>EMPLOYEE NAME(S)</t>
  </si>
  <si>
    <t>Use drop down box to select your University Standing</t>
  </si>
  <si>
    <t>AMOUNT DUE USM</t>
  </si>
  <si>
    <t>(If required - send to 5157)</t>
  </si>
  <si>
    <t>REQUIRED FOR REPORTING TO IHL</t>
  </si>
  <si>
    <t>Banquet Fee (receipt required)</t>
  </si>
  <si>
    <t>Taxi/Shuttle/Limousine  - Reference  Where</t>
  </si>
  <si>
    <t>MUST INITIAL OR 
IT WILL BE SENT BACK</t>
  </si>
  <si>
    <t>DO NOT SEND THIS PAGE TO TRAVEL - KEEP FOR YOUR RECORDS</t>
  </si>
  <si>
    <t>CITY AND STATE 
REQUIRED FOR REPORTING TO IHL</t>
  </si>
  <si>
    <t>Observation</t>
  </si>
  <si>
    <t>Recruitment</t>
  </si>
  <si>
    <t>Training</t>
  </si>
  <si>
    <t>Other (Attach a memo to explain)</t>
  </si>
  <si>
    <t>Select a purpose from drop down box</t>
  </si>
  <si>
    <t>Research and Teaching</t>
  </si>
  <si>
    <t xml:space="preserve">Rental Car - original receipt   (NOT PCARD) </t>
  </si>
  <si>
    <t xml:space="preserve">http://www.usm.edu/procurement/travelmeals.html </t>
  </si>
  <si>
    <t>Rtl Car Fuel-org receipt+Rental receipt</t>
  </si>
  <si>
    <t xml:space="preserve">Personal Vehicle Fuel (org receipt)No mileage </t>
  </si>
  <si>
    <t xml:space="preserve">SS# </t>
  </si>
  <si>
    <t>NO</t>
  </si>
  <si>
    <t>YES</t>
  </si>
  <si>
    <t>MAX AMOUNT ALLOWED</t>
  </si>
  <si>
    <t>Name, title, relationship to program</t>
  </si>
  <si>
    <t>MUST BE ATTACHED TO THE EMPLOYEE REIMBURSEMENT VOUCHER OR
 IF THERE IS TRAVEL INVOLVED ATTACH TO THE TRAVEL VOUCHER</t>
  </si>
  <si>
    <t>Approved By (Signature Authority)</t>
  </si>
  <si>
    <t xml:space="preserve">PROJECT/         GRANT
</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</si>
  <si>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</si>
  <si>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</si>
  <si>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</si>
  <si>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</si>
  <si>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</si>
  <si>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</si>
  <si>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(Required to determine Travel Voucher Due Date)</t>
  </si>
  <si>
    <t>Travel Date</t>
  </si>
  <si>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</si>
  <si>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</si>
  <si>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</si>
  <si>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</si>
  <si>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</si>
  <si>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</si>
  <si>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</si>
  <si>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</si>
  <si>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</si>
  <si>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</si>
  <si>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</si>
  <si>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</si>
  <si>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</si>
  <si>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Purpose of Travel (REQUIRED)</t>
  </si>
  <si>
    <t>1. MEALS AND LODGING</t>
  </si>
  <si>
    <t xml:space="preserve">2.TRAVEL BY PERSONAL VEHICLE </t>
  </si>
  <si>
    <t>3.TRAVEL BY PUBLIC CARRIER (Mode = Airfare, Bus, Train, etc)</t>
  </si>
  <si>
    <t xml:space="preserve">YOU CANNOT BE REIMBURSE FOR AN EXPENSE YOU DID NOT PAY FOR.   ONLY THE EMPLOYEE THAT PAID CAN BE REIMBURSED FOR EXPENSES IN THEIR NAME. </t>
  </si>
  <si>
    <t xml:space="preserve">Mileage reimbursement for driving a University Vehicle cannot be claimed. </t>
  </si>
  <si>
    <t>Did you have a working University vehicle available for use on this trip, but chose to drive your personal car?</t>
  </si>
  <si>
    <t xml:space="preserve">Campus  E-Mail </t>
  </si>
  <si>
    <t>*Lodging required for meal reimbursements- DO NOT LEAVE BLANK</t>
  </si>
  <si>
    <t>(reimbursements are not considered advances)</t>
  </si>
  <si>
    <t>Airline Luggage Fee (receipt required)</t>
  </si>
  <si>
    <t>Banquet Fee(receipt required)deduct fr perdiem</t>
  </si>
  <si>
    <t>Yes or No</t>
  </si>
  <si>
    <t>ADDITIONAL TRAVEL BY PERSONAL VEHICLE</t>
  </si>
  <si>
    <t>ENTER THE TOTAL</t>
  </si>
  <si>
    <t>Yes (or)No</t>
  </si>
  <si>
    <t>Yes</t>
  </si>
  <si>
    <t xml:space="preserve">Will the other USM Employees file a travel voucher requesting perdiem for the same trip? </t>
  </si>
  <si>
    <t>Registration Fees (NOT PCARD)</t>
  </si>
  <si>
    <t xml:space="preserve">Other Expenses (attach note) </t>
  </si>
  <si>
    <t>Private Vehicle Mileage</t>
  </si>
  <si>
    <t>ADVANCE REQUEST</t>
  </si>
  <si>
    <t>Fuel, Taxi, Shuttle</t>
  </si>
  <si>
    <t xml:space="preserve">Motel room Internet Charges </t>
  </si>
  <si>
    <t>Departure</t>
  </si>
  <si>
    <t>Arrival</t>
  </si>
  <si>
    <t>ATTACH CHECK AND SUBMIT TO TRAVEL OFFICE</t>
  </si>
  <si>
    <t>Employee Phone Number</t>
  </si>
  <si>
    <t>Employee's E-Mail</t>
  </si>
  <si>
    <t xml:space="preserve">Name of Submitter: </t>
  </si>
  <si>
    <t>Rtl Car Fuel (org Receipt and Rental Receipt)</t>
  </si>
  <si>
    <t>THE FOLLOWING INFORMATION IS REQUIRED BY THE STATE OF MS .
FORM WILL BE RETURNED IF NOT COMPLETED.</t>
  </si>
  <si>
    <t xml:space="preserve"> Name must match Payroll Employee ID (No nicknames)</t>
  </si>
  <si>
    <t>Advance OI Number</t>
  </si>
  <si>
    <t>Advance Account Code</t>
  </si>
  <si>
    <t>AdvanceVoucher Number</t>
  </si>
  <si>
    <t>Date Processed</t>
  </si>
  <si>
    <t>1. List  Date, Time, Place of Entertainment and Bill Amount.(Itemize - do not combine)</t>
  </si>
  <si>
    <t>FAQ</t>
  </si>
  <si>
    <t>START HERE</t>
  </si>
  <si>
    <t>TV pg2</t>
  </si>
  <si>
    <t>PCARD INSTRUCTIONS</t>
  </si>
  <si>
    <t>Description/Breakdown/Location of Expense</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</si>
  <si>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</si>
  <si>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</si>
  <si>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</si>
  <si>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t>Sponsored Prog Adm Signature</t>
  </si>
  <si>
    <t xml:space="preserve">ACCOUNT       </t>
  </si>
  <si>
    <r>
      <t xml:space="preserve">If a W-9 is not attached the </t>
    </r>
    <r>
      <rPr>
        <b/>
        <i/>
        <u/>
        <sz val="12"/>
        <rFont val="Times New Roman"/>
        <family val="1"/>
      </rPr>
      <t>Telephone Number</t>
    </r>
    <r>
      <rPr>
        <b/>
        <u/>
        <sz val="12"/>
        <rFont val="Times New Roman"/>
        <family val="1"/>
      </rPr>
      <t xml:space="preserve"> and </t>
    </r>
    <r>
      <rPr>
        <b/>
        <i/>
        <u/>
        <sz val="12"/>
        <rFont val="Times New Roman"/>
        <family val="1"/>
      </rPr>
      <t xml:space="preserve">Fax Number </t>
    </r>
    <r>
      <rPr>
        <b/>
        <u/>
        <sz val="12"/>
        <rFont val="Times New Roman"/>
        <family val="1"/>
      </rPr>
      <t>are required.  Payment cannot be made until a W-9 has been received.</t>
    </r>
  </si>
  <si>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</si>
  <si>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</si>
  <si>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</si>
  <si>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</si>
  <si>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</si>
  <si>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</si>
  <si>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</si>
  <si>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</si>
  <si>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</si>
  <si>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</si>
  <si>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YES or NO</t>
  </si>
  <si>
    <t xml:space="preserve">Yes (attach employees  PTT's)   </t>
  </si>
  <si>
    <t>Dept Mail Box #</t>
  </si>
  <si>
    <t>Please read prior to completing this form</t>
  </si>
  <si>
    <t>AMT  FROM CHARTFIELD 1</t>
  </si>
  <si>
    <t>AMT FROM CHARTFIELD 2</t>
  </si>
  <si>
    <t>Exception Advances require a Travel Advance Agreement completed and attached to the Permission to Travel.</t>
  </si>
  <si>
    <t>Total this page</t>
  </si>
  <si>
    <t>Total TVpg2</t>
  </si>
  <si>
    <t>Total MTM</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</si>
  <si>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</si>
  <si>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</si>
  <si>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</si>
  <si>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</si>
  <si>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Signed Permission to Travel attached?</t>
  </si>
  <si>
    <t>SELECT YES OR NO if a PTT is required</t>
  </si>
  <si>
    <t>AMOUNT REQUESTED</t>
  </si>
  <si>
    <t>Location of Meeting/Event</t>
  </si>
  <si>
    <t>To - City, State (roundtrip=RT)</t>
  </si>
  <si>
    <t>Created on:</t>
  </si>
  <si>
    <t>Conference - Attach blocked room rate list to the Permission to Travel(A State requirement)</t>
  </si>
  <si>
    <t>4) Ofc. Of Research Admin. (if restricted funds are used-Box 5157)</t>
  </si>
  <si>
    <t xml:space="preserve">Add your comments/notes for travel below: </t>
  </si>
  <si>
    <t>SSN (Students required)</t>
  </si>
  <si>
    <t>TRAVEL USE ONLY</t>
  </si>
  <si>
    <t>1. PERSONAL MEALS AND LODGING                                          (Lodging required for meal reimbursement)</t>
  </si>
  <si>
    <t>Ofc. Of Research Adm. Signature   (Box 5157)</t>
  </si>
  <si>
    <t xml:space="preserve">The attached receipts had no alcoholic beverages purchased on them.  _________ (Initials of person requesting reimbursement-REQUIRED) Alcohol will not be reimbursed. </t>
  </si>
  <si>
    <t>Admissions</t>
  </si>
  <si>
    <t>10H10</t>
  </si>
  <si>
    <t>10G10</t>
  </si>
  <si>
    <t>Select from list</t>
  </si>
  <si>
    <t>RECRUITING ONLY</t>
  </si>
  <si>
    <t>Select Rate</t>
  </si>
  <si>
    <t>MUST BE ATTACHED TO TV PAGE 1</t>
  </si>
  <si>
    <t>(Signed Adv Agreement Required)</t>
  </si>
  <si>
    <t>PCARD HOLDER NAME</t>
  </si>
  <si>
    <t>MAX ALLOWED PAYMENT</t>
  </si>
  <si>
    <t>Identify lodging on voucher ( Family, Hotel(attach bill), comp'd)</t>
  </si>
  <si>
    <t xml:space="preserve">(Pcard expense cannot be included on this voucher)     </t>
  </si>
  <si>
    <t>190005</t>
  </si>
  <si>
    <t>05000</t>
  </si>
  <si>
    <t xml:space="preserve">The signed Permission to Travel will be emailed back to the submitter.  If left blank it will be emailed back to the Traveler. Please make sure the email address entered is correct. </t>
  </si>
  <si>
    <t xml:space="preserve">Rental Car - original receipt (NOT ON PCARD) </t>
  </si>
  <si>
    <t xml:space="preserve">2. TRAVEL BY PERSONAL VEHICLE                                </t>
  </si>
  <si>
    <t>266-5000</t>
  </si>
  <si>
    <t>RECRUITING ONLY TRAVEL VOUCHER</t>
  </si>
  <si>
    <r>
      <rPr>
        <b/>
        <sz val="20"/>
        <color rgb="FF0070C0"/>
        <rFont val="Arial Black"/>
        <family val="2"/>
      </rPr>
      <t xml:space="preserve">USM TRAVEL
BUSINESS RELATED                                                                                                                                         EXPENSE FORM
</t>
    </r>
    <r>
      <rPr>
        <b/>
        <sz val="20"/>
        <color indexed="8"/>
        <rFont val="Arial Black"/>
        <family val="2"/>
      </rPr>
      <t xml:space="preserve">                                                                                                                                                                                                                                                                                                                                      </t>
    </r>
  </si>
  <si>
    <t>*MEALS CANNOT EXCEED $40.00/DAY without an exception by Signature Authority</t>
  </si>
  <si>
    <t>Total Meals* ($40.00/max)</t>
  </si>
  <si>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</si>
  <si>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 xml:space="preserve"> Mileage for driving a University Vehicle cannot be claimed. </t>
  </si>
  <si>
    <t>*MEALS CANNOT EXCEED $40.00 per DAY without an exception by a Signature Authority</t>
  </si>
  <si>
    <r>
      <t xml:space="preserve">General phrases such as </t>
    </r>
    <r>
      <rPr>
        <b/>
        <i/>
        <sz val="18"/>
        <color indexed="8"/>
        <rFont val="Arial"/>
        <family val="2"/>
      </rPr>
      <t xml:space="preserve">"Entertainment Expenses" </t>
    </r>
    <r>
      <rPr>
        <b/>
        <sz val="18"/>
        <color indexed="8"/>
        <rFont val="Arial"/>
        <family val="2"/>
      </rPr>
      <t xml:space="preserve">and </t>
    </r>
    <r>
      <rPr>
        <b/>
        <i/>
        <sz val="18"/>
        <color indexed="8"/>
        <rFont val="Arial"/>
        <family val="2"/>
      </rPr>
      <t xml:space="preserve">"Business Lunch" </t>
    </r>
    <r>
      <rPr>
        <b/>
        <sz val="18"/>
        <color indexed="8"/>
        <rFont val="Arial"/>
        <family val="2"/>
      </rPr>
      <t>are not adequate explanations and will be returned, thereby delaying reimbursement.</t>
    </r>
  </si>
  <si>
    <t xml:space="preserve">This form must be completed when business entertainment expenses have been incurred for the University.  </t>
  </si>
  <si>
    <t>CHECK REQUEST</t>
  </si>
  <si>
    <t>CHECK REQUESTS THAT DO NOT ALLOW 3 WEEKS 
TO PROCESS WILL BE RETURNED TO THE DEPARTMENT.</t>
  </si>
  <si>
    <r>
      <t xml:space="preserve">we cannot guarantee that the check will arrive in time.  </t>
    </r>
    <r>
      <rPr>
        <b/>
        <u/>
        <sz val="12"/>
        <rFont val="Times New Roman"/>
        <family val="1"/>
      </rPr>
      <t>You need to allow 3 weeks</t>
    </r>
  </si>
  <si>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</si>
  <si>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</si>
  <si>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</si>
  <si>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</si>
  <si>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</si>
  <si>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</si>
  <si>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</si>
  <si>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</si>
  <si>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</si>
  <si>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 xml:space="preserve">Frequently Asked Questions </t>
  </si>
  <si>
    <t xml:space="preserve">Summary of requirements, travel policies and procedures </t>
  </si>
  <si>
    <t>MANDATORY COMPLETION REQUIRED</t>
  </si>
  <si>
    <t xml:space="preserve">Information entered on this page will import to other worksheets automatically. </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</si>
  <si>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</si>
  <si>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</si>
  <si>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</si>
  <si>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</si>
  <si>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</si>
  <si>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</si>
  <si>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</si>
  <si>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</si>
  <si>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</si>
  <si>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</si>
  <si>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</si>
  <si>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</si>
  <si>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</si>
  <si>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</si>
  <si>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</si>
  <si>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</si>
  <si>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</si>
  <si>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</si>
  <si>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</si>
  <si>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</si>
  <si>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</si>
  <si>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</si>
  <si>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</si>
  <si>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</si>
  <si>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</si>
  <si>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</si>
  <si>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</si>
  <si>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</si>
  <si>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</si>
  <si>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</si>
  <si>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</si>
  <si>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</si>
  <si>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</si>
  <si>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</si>
  <si>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</si>
  <si>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</si>
  <si>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</si>
  <si>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</si>
  <si>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 xml:space="preserve">This is only required for "FIRST PAYMENT ONLY".  It is used to set up an individual in USM's Vendor system (not linked to payroll) for reimbursement of business expenses.  After your initial reimbursement do not complete this field in the future.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</si>
  <si>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</si>
  <si>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</si>
  <si>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</si>
  <si>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</si>
  <si>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</si>
  <si>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</si>
  <si>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</si>
  <si>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</si>
  <si>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</si>
  <si>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</si>
  <si>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</si>
  <si>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</si>
  <si>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</si>
  <si>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</si>
  <si>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</si>
  <si>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</si>
  <si>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</si>
  <si>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</si>
  <si>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</si>
  <si>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</si>
  <si>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Contact Name</t>
  </si>
  <si>
    <t xml:space="preserve">Enter the name of the administrative contact person for the department.  </t>
  </si>
  <si>
    <t>Contact Email</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</si>
  <si>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</si>
  <si>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</si>
  <si>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</si>
  <si>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</si>
  <si>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</si>
  <si>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</si>
  <si>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</si>
  <si>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</si>
  <si>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</si>
  <si>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</si>
  <si>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</si>
  <si>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</si>
  <si>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</si>
  <si>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Enter the city and state of traveler’s destination inside continental USA</t>
  </si>
  <si>
    <t>Accompanied By</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</si>
  <si>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</si>
  <si>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</si>
  <si>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</si>
  <si>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</si>
  <si>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</si>
  <si>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</si>
  <si>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</si>
  <si>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 xml:space="preserve">Foreign Travel Justification Form must be submitted along with the Foreign Permission to Travel form. Failure to attach will result in documents being returned to sender for completion. </t>
  </si>
  <si>
    <t>Header Info from Start Page</t>
  </si>
  <si>
    <t>Person Completing Form</t>
  </si>
  <si>
    <t xml:space="preserve">Imported from start page field. The name of the administrative contact person for the department.  </t>
  </si>
  <si>
    <t>"</t>
  </si>
  <si>
    <t>Phone Number</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</si>
  <si>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</si>
  <si>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</si>
  <si>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</si>
  <si>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</si>
  <si>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</si>
  <si>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Classification</t>
  </si>
  <si>
    <t>Student SSN(req for 1st pymt)</t>
  </si>
  <si>
    <t>Campus Email</t>
  </si>
  <si>
    <t>Campus Phone</t>
  </si>
  <si>
    <t>Department Box</t>
  </si>
  <si>
    <t>Location of Travel</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</si>
  <si>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</si>
  <si>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</si>
  <si>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</si>
  <si>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</si>
  <si>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</si>
  <si>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</si>
  <si>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</si>
  <si>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</si>
  <si>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</si>
  <si>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</si>
  <si>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</si>
  <si>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</si>
  <si>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</si>
  <si>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</si>
  <si>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</si>
  <si>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</si>
  <si>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</si>
  <si>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</si>
  <si>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</si>
  <si>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</si>
  <si>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</si>
  <si>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</si>
  <si>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</si>
  <si>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</si>
  <si>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</si>
  <si>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</si>
  <si>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</si>
  <si>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</si>
  <si>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</si>
  <si>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</si>
  <si>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</si>
  <si>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</si>
  <si>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</si>
  <si>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</si>
  <si>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</si>
  <si>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</si>
  <si>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</si>
  <si>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</si>
  <si>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</si>
  <si>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</si>
  <si>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</si>
  <si>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Travel Advances (Groups w/Student, UGStudents, Grad Students, Startup Funds) Only</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</si>
  <si>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</si>
  <si>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</si>
  <si>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</si>
  <si>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</si>
  <si>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</si>
  <si>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</si>
  <si>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</si>
  <si>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</si>
  <si>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</si>
  <si>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</si>
  <si>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</si>
  <si>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</si>
  <si>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</si>
  <si>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Signature of Chair or Next Higher Expenditure Authority</t>
  </si>
  <si>
    <t>The Chair (or next higher) must  acknowledge by providing their signature. Sign upon completion of all other form sections. The Chair (or next higher) printed name must also be provided.</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</si>
  <si>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</si>
  <si>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</si>
  <si>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</si>
  <si>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</si>
  <si>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</si>
  <si>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</si>
  <si>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</si>
  <si>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</si>
  <si>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</si>
  <si>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</si>
  <si>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</si>
  <si>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</si>
  <si>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</si>
  <si>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</si>
  <si>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</si>
  <si>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</si>
  <si>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</si>
  <si>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</si>
  <si>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</si>
  <si>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</si>
  <si>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</si>
  <si>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</si>
  <si>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</si>
  <si>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Additional comments regarding trip</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</si>
  <si>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</si>
  <si>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</si>
  <si>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</si>
  <si>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</si>
  <si>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</si>
  <si>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</si>
  <si>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</si>
  <si>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</si>
  <si>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</si>
  <si>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</si>
  <si>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</si>
  <si>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</si>
  <si>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</si>
  <si>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</si>
  <si>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</si>
  <si>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</si>
  <si>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</si>
  <si>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</si>
  <si>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</si>
  <si>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</si>
  <si>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</si>
  <si>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</si>
  <si>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</si>
  <si>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</si>
  <si>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</si>
  <si>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</si>
  <si>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</si>
  <si>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</si>
  <si>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</si>
  <si>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</si>
  <si>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Total Meals</t>
  </si>
  <si>
    <t>Automatically calculated based on the expenses entered for Perdiem.</t>
  </si>
  <si>
    <t>DO NOT EXCEED daily meal allowance rate. See website to verify amount.</t>
  </si>
  <si>
    <t>Lodging Expense</t>
  </si>
  <si>
    <t>Daily paid rate for lodging excluding additional charges for phone, Wi-Fi, extras</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</si>
  <si>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</si>
  <si>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</si>
  <si>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</si>
  <si>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Original Itemized Hotel bill attached, Lodging comp'd - not charged/not claiming, Stayed with another employee, Stayed with Family member, Covered by Conference, None-You cannot claim meals.</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</si>
  <si>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</si>
  <si>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</si>
  <si>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</si>
  <si>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</si>
  <si>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</si>
  <si>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</si>
  <si>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</si>
  <si>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</si>
  <si>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</si>
  <si>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</si>
  <si>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</si>
  <si>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</si>
  <si>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</si>
  <si>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Rate</t>
  </si>
  <si>
    <t xml:space="preserve">Mileage rate set by State of Mississippi DFA for business travel </t>
  </si>
  <si>
    <t xml:space="preserve">Verify on website the correct mileage rate. </t>
  </si>
  <si>
    <t>Automatically calculated based on the reimbursement rates listed on the "Rates" tab.</t>
  </si>
  <si>
    <t xml:space="preserve">Mileage rate subject to change annually. Verify you are using the  updated rate. </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</si>
  <si>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</si>
  <si>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</si>
  <si>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</si>
  <si>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</si>
  <si>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</si>
  <si>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</si>
  <si>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</si>
  <si>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 xml:space="preserve">Enter City, State or Airport Location you are departing from </t>
  </si>
  <si>
    <t xml:space="preserve">Enter City, State or Airport Location you are arriving to </t>
  </si>
  <si>
    <t>Drop Down Selection Required</t>
  </si>
  <si>
    <t>Use the drop-down to indicate mode of transportation</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</si>
  <si>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</si>
  <si>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</si>
  <si>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</si>
  <si>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</si>
  <si>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</si>
  <si>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</si>
  <si>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</si>
  <si>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</si>
  <si>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</si>
  <si>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</si>
  <si>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</si>
  <si>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</si>
  <si>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Must be a bonafide business expense and not personal expense.</t>
  </si>
  <si>
    <t>Expense cost must match attached receipt</t>
  </si>
  <si>
    <t>Blank Line</t>
  </si>
  <si>
    <t>Use to identify travel expense not included in drop down</t>
  </si>
  <si>
    <t xml:space="preserve">    (Additional misc. expenses use TVPg2)</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</si>
  <si>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</si>
  <si>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</si>
  <si>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</si>
  <si>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</si>
  <si>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</si>
  <si>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</si>
  <si>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</si>
  <si>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</si>
  <si>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</si>
  <si>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</si>
  <si>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</si>
  <si>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</si>
  <si>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</si>
  <si>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</si>
  <si>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</si>
  <si>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</si>
  <si>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</si>
  <si>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</si>
  <si>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</si>
  <si>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</si>
  <si>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t>
  </si>
  <si>
    <t>Reimbursement amount due traveler</t>
  </si>
  <si>
    <t>Max Payment Allowed</t>
  </si>
  <si>
    <t xml:space="preserve">Imported from PTT page the maximum the department will pay </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</si>
  <si>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</si>
  <si>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</si>
  <si>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</si>
  <si>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</si>
  <si>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</si>
  <si>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</si>
  <si>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</si>
  <si>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 xml:space="preserve">The Chair (or next higher) must  acknowledge by providing their signature. Sign upon verification of attached expenses and budget allocation. </t>
  </si>
  <si>
    <t>Add 'l Approval Signature (if needed)</t>
  </si>
  <si>
    <t>If using more than one budget string. The supervisor (or authorized delegate) must read the statement above this field and acknowledge by providing their signature. Sign upon completion of all other form sections.</t>
  </si>
  <si>
    <t>Must be a signature authority on budget used or next higher</t>
  </si>
  <si>
    <t>Ofc. Of Research Admin (ORA) Signature</t>
  </si>
  <si>
    <t>Chartfield 1 &amp; 2</t>
  </si>
  <si>
    <t>Amount exceeding fund limit</t>
  </si>
  <si>
    <t xml:space="preserve">This field will appear imports the amount indicated on start page for max amount allowed. </t>
  </si>
  <si>
    <t xml:space="preserve">If voucher total exceeds the amount of fund limit listed for that particular fund, voucher must be resolved prior to submitting this form to the Travel Office (e.g., provide additional fund source or revised max with initials).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</si>
  <si>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</si>
  <si>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</si>
  <si>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</si>
  <si>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</si>
  <si>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</si>
  <si>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</si>
  <si>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</si>
  <si>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 xml:space="preserve">Expenses for MTM pg. will import to TVpg1 totals.  </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</si>
  <si>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</si>
  <si>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</si>
  <si>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</si>
  <si>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</si>
  <si>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</si>
  <si>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</si>
  <si>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</si>
  <si>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</si>
  <si>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</si>
  <si>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Itemized receipt must show quantity and menu names of all items purchased (no summary receipt)</t>
  </si>
  <si>
    <t>Selection Required</t>
  </si>
  <si>
    <t>Initials required</t>
  </si>
  <si>
    <t xml:space="preserve">Confirm no alcoholic beverages were purchased on attached itemized receipts. Alcohol will not be reimbursed. </t>
  </si>
  <si>
    <t>ENTIRE VOUCHER WILL BE RETURNED IF NOT INITIALED</t>
  </si>
  <si>
    <t>Date gathering took place.</t>
  </si>
  <si>
    <t>Place</t>
  </si>
  <si>
    <t>Name of restaurant, city &amp; state.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</si>
  <si>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</si>
  <si>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</si>
  <si>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</si>
  <si>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</si>
  <si>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</si>
  <si>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</si>
  <si>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</si>
  <si>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</si>
  <si>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</si>
  <si>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</si>
  <si>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Will other USM employees attending claim perdiem for the same trip?</t>
  </si>
  <si>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</si>
  <si>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</si>
  <si>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</si>
  <si>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</si>
  <si>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</si>
  <si>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</si>
  <si>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</si>
  <si>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</si>
  <si>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</si>
  <si>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When can a paper check be requested?</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</si>
  <si>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</si>
  <si>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</si>
  <si>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</si>
  <si>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</si>
  <si>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</si>
  <si>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</si>
  <si>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</si>
  <si>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</si>
  <si>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</si>
  <si>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</si>
  <si>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</si>
  <si>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</si>
  <si>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</si>
  <si>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</si>
  <si>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</si>
  <si>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</si>
  <si>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</si>
  <si>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</si>
  <si>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</si>
  <si>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</si>
  <si>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</si>
  <si>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</si>
  <si>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</si>
  <si>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ADMISSIONS ONLY - TRAVEL WORKBOOK</t>
  </si>
  <si>
    <t>Description</t>
  </si>
  <si>
    <t>Enter your information below</t>
  </si>
  <si>
    <t>First Name,      Middle Initial,     Last Name</t>
  </si>
  <si>
    <t>USM Empl ID/Student I.D. Number</t>
  </si>
  <si>
    <t>Social Security Number (FIRST PYMT ONLY)*</t>
  </si>
  <si>
    <t>E-Mail Address</t>
  </si>
  <si>
    <t>Department Phone #</t>
  </si>
  <si>
    <t>Dept/School Name (not Division)</t>
  </si>
  <si>
    <t>University Title</t>
  </si>
  <si>
    <t>Fund (5 digits)</t>
  </si>
  <si>
    <t>Dept ID (6 digits)</t>
  </si>
  <si>
    <t>Program (5 digits)</t>
  </si>
  <si>
    <t>The person in your department we should contact if we have questions</t>
  </si>
  <si>
    <t>Payment will not exceed this amount for this budget</t>
  </si>
  <si>
    <t>Contact Dept Phone Number</t>
  </si>
  <si>
    <t>START DATE OF TRAVEL</t>
  </si>
  <si>
    <t xml:space="preserve">END DATE  OF TRAVEL </t>
  </si>
  <si>
    <t>Brief Title of Meeting/Event
(Do not abbreviate)</t>
  </si>
  <si>
    <t>PURPOSE OF TRAVEL</t>
  </si>
  <si>
    <t xml:space="preserve">Location of travel:
(City and State)
</t>
  </si>
  <si>
    <t xml:space="preserve">Date Format should be (MM/DD/YY) with slashes, to calculate the end date the travel voucher is due. </t>
  </si>
  <si>
    <r>
      <t>*SSN IS REQUIRED FOR FACULTY/STAFF FOR SOARFIN ENTRY-</t>
    </r>
    <r>
      <rPr>
        <b/>
        <sz val="10"/>
        <rFont val="Arial Narrow"/>
        <family val="2"/>
      </rPr>
      <t>1ST PAYMENT ONLY</t>
    </r>
  </si>
  <si>
    <r>
      <t xml:space="preserve">The individual being paid on this form must be an employee of the University of Southern Mississippi. </t>
    </r>
    <r>
      <rPr>
        <u/>
        <sz val="12"/>
        <color indexed="8"/>
        <rFont val="Arial Narrow"/>
        <family val="2"/>
      </rPr>
      <t xml:space="preserve"> An employee is someone that receives bi-weekly, monthly or single payment payroll checks from USM</t>
    </r>
    <r>
      <rPr>
        <sz val="12"/>
        <color indexed="8"/>
        <rFont val="Arial Narrow"/>
        <family val="2"/>
      </rPr>
      <t xml:space="preserve">.  If the individual received a check from Accounts Payable for services, then they are not an employee of USM and reimbursements should be done on a Remittance Voucher.
</t>
    </r>
    <r>
      <rPr>
        <i/>
        <u/>
        <sz val="12"/>
        <color indexed="10"/>
        <rFont val="Arial Narrow"/>
        <family val="2"/>
      </rPr>
      <t xml:space="preserve">EXCEPTIONS: </t>
    </r>
    <r>
      <rPr>
        <sz val="12"/>
        <color indexed="8"/>
        <rFont val="Arial Narrow"/>
        <family val="2"/>
      </rPr>
      <t xml:space="preserve">
</t>
    </r>
    <r>
      <rPr>
        <sz val="12"/>
        <color indexed="10"/>
        <rFont val="Arial Narrow"/>
        <family val="2"/>
      </rPr>
      <t>USM Grad students</t>
    </r>
    <r>
      <rPr>
        <sz val="12"/>
        <color indexed="8"/>
        <rFont val="Arial Narrow"/>
        <family val="2"/>
      </rPr>
      <t xml:space="preserve"> must complete travel forms for reimbursement of any travel (required by State).
</t>
    </r>
    <r>
      <rPr>
        <sz val="12"/>
        <color indexed="10"/>
        <rFont val="Arial Narrow"/>
        <family val="2"/>
      </rPr>
      <t>Undergrad students</t>
    </r>
    <r>
      <rPr>
        <sz val="12"/>
        <color indexed="8"/>
        <rFont val="Arial Narrow"/>
        <family val="2"/>
      </rPr>
      <t xml:space="preserve"> can be reimbursed by AP when expensed on your budget as Contractual Services or by Travel when expensed on your budget as Travel.</t>
    </r>
  </si>
  <si>
    <t>ADMISSIONS DEPARTMENT</t>
  </si>
  <si>
    <t>PERMISSION TO TRAVEL (PTT) FORM</t>
  </si>
  <si>
    <t>Date Prepared:</t>
  </si>
  <si>
    <t>Travel Advances only allowed for Foreign Travel, Groups w/Student, UGStudents, GradStudents &amp; StartUp Funds.</t>
  </si>
  <si>
    <t>ADVANCE ALLOWANCE</t>
  </si>
  <si>
    <t>80% Maximum allowed</t>
  </si>
  <si>
    <t xml:space="preserve">LIST ALL ESTIMATED PERSONAL EXPENSES </t>
  </si>
  <si>
    <t>WILL BE CHARGED TO PCARD</t>
  </si>
  <si>
    <t>TYPE Signature name here =&gt;</t>
  </si>
  <si>
    <t>Dates of Travel</t>
  </si>
  <si>
    <t>Overnight lodging required for meals</t>
  </si>
  <si>
    <t>Attach hotel block rates (if applicable)</t>
  </si>
  <si>
    <t>Use mileage calculator to determine</t>
  </si>
  <si>
    <t>2 comparisons required with voucher</t>
  </si>
  <si>
    <t>"Original" receipts required with voucher</t>
  </si>
  <si>
    <t>6) **Vice President/Provost                                                         Date</t>
  </si>
  <si>
    <t>7) **President/or Designee                                                         Date</t>
  </si>
  <si>
    <r>
      <t xml:space="preserve">2) *Chair or </t>
    </r>
    <r>
      <rPr>
        <u/>
        <sz val="9"/>
        <rFont val="Arial Narrow"/>
        <family val="2"/>
      </rPr>
      <t>Next Higher</t>
    </r>
    <r>
      <rPr>
        <sz val="9"/>
        <rFont val="Arial Narrow"/>
        <family val="2"/>
      </rPr>
      <t xml:space="preserve"> Expenditure Authority                           Date</t>
    </r>
  </si>
  <si>
    <t>2) Signature Authority                                                                        Date</t>
  </si>
  <si>
    <t>1)  Employee Signature                                                                    Date</t>
  </si>
  <si>
    <t>*Additional Approval (If Applicable)                                          Date</t>
  </si>
  <si>
    <t>5) Travel Coordinator                                                                  Date</t>
  </si>
  <si>
    <t xml:space="preserve">  *Required for Domestic Travel;   **Next Higher Signature,                                                         No Employee can approve their own travel.</t>
  </si>
  <si>
    <t>Travel Office Only</t>
  </si>
  <si>
    <t>ADVANCE DEADLINE :</t>
  </si>
  <si>
    <t>*Employee Sign</t>
  </si>
  <si>
    <r>
      <t xml:space="preserve">3. TRAVEL BY PUBLIC CARRIER            </t>
    </r>
    <r>
      <rPr>
        <b/>
        <sz val="9"/>
        <color theme="3"/>
        <rFont val="Arial Narrow"/>
        <family val="2"/>
      </rPr>
      <t>(Attach 2 cost comparisons to support lowest ticket was purchased)</t>
    </r>
  </si>
  <si>
    <r>
      <t xml:space="preserve">4. OTHER EXPENSES  </t>
    </r>
    <r>
      <rPr>
        <sz val="9"/>
        <color theme="3"/>
        <rFont val="Arial Narrow"/>
        <family val="2"/>
      </rPr>
      <t xml:space="preserve">                              (Pcard expense cannot be included on this voucher)</t>
    </r>
    <r>
      <rPr>
        <i/>
        <sz val="9"/>
        <color indexed="8"/>
        <rFont val="Arial Narrow"/>
        <family val="2"/>
      </rPr>
      <t xml:space="preserve">                            </t>
    </r>
    <r>
      <rPr>
        <sz val="9"/>
        <color indexed="8"/>
        <rFont val="Arial Narrow"/>
        <family val="2"/>
      </rPr>
      <t/>
    </r>
  </si>
  <si>
    <r>
      <t xml:space="preserve">If your registration fee and/or rental car was paid using the Pcard, </t>
    </r>
    <r>
      <rPr>
        <u/>
        <sz val="11"/>
        <rFont val="Arial Narrow"/>
        <family val="2"/>
      </rPr>
      <t>DO NOT</t>
    </r>
    <r>
      <rPr>
        <sz val="11"/>
        <rFont val="Arial Narrow"/>
        <family val="2"/>
      </rPr>
      <t xml:space="preserve"> included on this travel voucher.  </t>
    </r>
    <r>
      <rPr>
        <sz val="11"/>
        <color rgb="FFFF0000"/>
        <rFont val="Arial Narrow"/>
        <family val="2"/>
      </rPr>
      <t>(See Pcard Instruction Tab)</t>
    </r>
  </si>
  <si>
    <r>
      <t xml:space="preserve">Signature Authority Sign and </t>
    </r>
    <r>
      <rPr>
        <sz val="9"/>
        <color indexed="8"/>
        <rFont val="Arial Narrow"/>
        <family val="2"/>
      </rPr>
      <t>Date</t>
    </r>
  </si>
  <si>
    <r>
      <t xml:space="preserve">Chair or Next Higher Sign and </t>
    </r>
    <r>
      <rPr>
        <sz val="9"/>
        <color indexed="8"/>
        <rFont val="Arial Narrow"/>
        <family val="2"/>
      </rPr>
      <t>Date</t>
    </r>
  </si>
  <si>
    <r>
      <t xml:space="preserve">THE UNIVERSITY OF SOUTHERN MISSISSIPPI
    </t>
    </r>
    <r>
      <rPr>
        <b/>
        <sz val="13.5"/>
        <color rgb="FF0070C0"/>
        <rFont val="Arial Narrow"/>
        <family val="2"/>
      </rPr>
      <t xml:space="preserve"> TRAVEL ADVANCE AGREEMENT   </t>
    </r>
    <r>
      <rPr>
        <b/>
        <sz val="13.5"/>
        <color indexed="8"/>
        <rFont val="Arial Narrow"/>
        <family val="2"/>
      </rPr>
      <t xml:space="preserve">                              </t>
    </r>
    <r>
      <rPr>
        <b/>
        <u/>
        <sz val="13.5"/>
        <color theme="4"/>
        <rFont val="Arial Narrow"/>
        <family val="2"/>
      </rPr>
      <t xml:space="preserve">                                             </t>
    </r>
    <r>
      <rPr>
        <b/>
        <sz val="13.5"/>
        <color indexed="8"/>
        <rFont val="Arial Narrow"/>
        <family val="2"/>
      </rPr>
      <t xml:space="preserve">
                                                                                                                                                                                                                                                                                                                                      </t>
    </r>
  </si>
  <si>
    <r>
      <t>The maximum amount that can be advanced is 80 percent of the estimated cost of the trip less any expenses prepaid or charged to the university (registration fees, airline tickets, hotel deposit).</t>
    </r>
    <r>
      <rPr>
        <b/>
        <sz val="14"/>
        <color indexed="8"/>
        <rFont val="Arial Narrow"/>
        <family val="2"/>
      </rPr>
      <t xml:space="preserve">
</t>
    </r>
    <r>
      <rPr>
        <b/>
        <sz val="20"/>
        <color indexed="10"/>
        <rFont val="Arial Narrow"/>
        <family val="2"/>
      </rPr>
      <t>The Advances are to be repaid by the employee with the submission of a Travel Voucher.</t>
    </r>
  </si>
  <si>
    <r>
      <t>Returned Check Policy</t>
    </r>
    <r>
      <rPr>
        <b/>
        <sz val="12"/>
        <color indexed="8"/>
        <rFont val="Arial Narrow"/>
        <family val="2"/>
      </rPr>
      <t xml:space="preserve">
If a check is returned to USM due to insufficient funds the employee will no longer qualify for future travel advances.
</t>
    </r>
  </si>
  <si>
    <r>
      <t xml:space="preserve"> I have read the above policy regarding Travel Advances and by signing below I understand any part of the advance  that I receive today  that is still outstanding </t>
    </r>
    <r>
      <rPr>
        <b/>
        <sz val="12"/>
        <color indexed="10"/>
        <rFont val="Arial Narrow"/>
        <family val="2"/>
      </rPr>
      <t>15 days</t>
    </r>
    <r>
      <rPr>
        <b/>
        <sz val="12"/>
        <color indexed="8"/>
        <rFont val="Arial Narrow"/>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</si>
  <si>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r>
      <t>*Contracts &amp; Grants Accounting</t>
    </r>
    <r>
      <rPr>
        <sz val="9"/>
        <color indexed="8"/>
        <rFont val="Arial Narrow"/>
        <family val="2"/>
      </rPr>
      <t xml:space="preserve">  (if restricted funds are expended) </t>
    </r>
    <r>
      <rPr>
        <b/>
        <sz val="12"/>
        <color indexed="8"/>
        <rFont val="Arial Narrow"/>
        <family val="2"/>
      </rPr>
      <t xml:space="preserve"> Date Signed
</t>
    </r>
    <r>
      <rPr>
        <b/>
        <sz val="10"/>
        <color indexed="8"/>
        <rFont val="Arial Narrow"/>
        <family val="2"/>
      </rPr>
      <t xml:space="preserve">      </t>
    </r>
  </si>
  <si>
    <r>
      <t xml:space="preserve">Permission to Travel  Filed  </t>
    </r>
    <r>
      <rPr>
        <sz val="8"/>
        <color indexed="8"/>
        <rFont val="Arial Narrow"/>
        <family val="2"/>
      </rPr>
      <t>(if yes, attach copy)</t>
    </r>
  </si>
  <si>
    <r>
      <t xml:space="preserve">Note: for additional mileage, use tab </t>
    </r>
    <r>
      <rPr>
        <b/>
        <u/>
        <sz val="10"/>
        <color indexed="8"/>
        <rFont val="Arial Narrow"/>
        <family val="2"/>
      </rPr>
      <t>Multi Trip Mileage</t>
    </r>
  </si>
  <si>
    <r>
      <t>TOTAL EXPENSES FOR TV PG2 WILL IMPORT TO TVPG1 (</t>
    </r>
    <r>
      <rPr>
        <b/>
        <u/>
        <sz val="11"/>
        <color rgb="FFFF0000"/>
        <rFont val="Arial Narrow"/>
        <family val="2"/>
      </rPr>
      <t>PRINT BOTH PAGES</t>
    </r>
    <r>
      <rPr>
        <b/>
        <u/>
        <sz val="11"/>
        <color indexed="8"/>
        <rFont val="Arial Narrow"/>
        <family val="2"/>
      </rPr>
      <t>)</t>
    </r>
  </si>
  <si>
    <t xml:space="preserve">4. OTHER EXPENSES  (Original receipts required if over $10.00)       Do not include expenses paid on pcard. </t>
  </si>
  <si>
    <t>SCHOOLS VISITED ON TRIP</t>
  </si>
  <si>
    <t>Identify the schools or places you will be recruiting for USM</t>
  </si>
  <si>
    <t>Schools visited on Trip</t>
  </si>
  <si>
    <t>SCHOOLS VISITED ON TRIP:</t>
  </si>
  <si>
    <t xml:space="preserve">Identify the schools or places you will be recruiting at on Start Page. </t>
  </si>
  <si>
    <t xml:space="preserve">Breakfast </t>
  </si>
  <si>
    <t xml:space="preserve">Lunch </t>
  </si>
  <si>
    <t xml:space="preserve">Dinner </t>
  </si>
  <si>
    <r>
      <t xml:space="preserve">Advances will not be issued to USM employees.
</t>
    </r>
    <r>
      <rPr>
        <b/>
        <u/>
        <sz val="13"/>
        <color indexed="10"/>
        <rFont val="Arial Narrow"/>
        <family val="2"/>
      </rPr>
      <t>EXCEPTIONS:</t>
    </r>
    <r>
      <rPr>
        <b/>
        <sz val="13"/>
        <color indexed="10"/>
        <rFont val="Arial Narrow"/>
        <family val="2"/>
      </rPr>
      <t xml:space="preserve">
</t>
    </r>
    <r>
      <rPr>
        <b/>
        <sz val="13"/>
        <rFont val="Arial Narrow"/>
        <family val="2"/>
      </rPr>
      <t xml:space="preserve">&gt;&gt;International travel
&gt;&gt;Graduate or undergraduate student travel
&gt;&gt;Travel by team or large group </t>
    </r>
    <r>
      <rPr>
        <b/>
        <i/>
        <sz val="13"/>
        <rFont val="Arial Narrow"/>
        <family val="2"/>
      </rPr>
      <t>(One faculty or staff member traveling with undergraduate students.  A list of the students must 
     be attached to the Permission to Travel)
&gt;&gt;</t>
    </r>
    <r>
      <rPr>
        <b/>
        <sz val="13"/>
        <rFont val="Arial Narrow"/>
        <family val="2"/>
      </rPr>
      <t xml:space="preserve">When the advance is serving to fund programs or research start-up operations, and is approved by the 
     Dean, VP, Associate Dean or Senior Financial Officer.
</t>
    </r>
    <r>
      <rPr>
        <b/>
        <i/>
        <sz val="13"/>
        <rFont val="Arial Narrow"/>
        <family val="2"/>
      </rPr>
      <t xml:space="preserve">
</t>
    </r>
    <r>
      <rPr>
        <b/>
        <sz val="13"/>
        <color indexed="10"/>
        <rFont val="Arial Narrow"/>
        <family val="2"/>
      </rPr>
      <t xml:space="preserve">If you answer yes to any of the above, complete the form, obtain required signatures and submit to travel </t>
    </r>
    <r>
      <rPr>
        <b/>
        <i/>
        <u/>
        <sz val="13"/>
        <color indexed="10"/>
        <rFont val="Arial Narrow"/>
        <family val="2"/>
      </rPr>
      <t>3 weeks prior to your departure date.</t>
    </r>
    <r>
      <rPr>
        <b/>
        <i/>
        <sz val="13"/>
        <rFont val="Arial Narrow"/>
        <family val="2"/>
      </rPr>
      <t xml:space="preserve">
</t>
    </r>
  </si>
  <si>
    <t>All Expenses</t>
  </si>
  <si>
    <t>Deduct Advance</t>
  </si>
  <si>
    <t>Max Payment allowed</t>
  </si>
  <si>
    <t>OWED TO USM</t>
  </si>
  <si>
    <t xml:space="preserve">TOTAL MTM PAGE   </t>
  </si>
  <si>
    <r>
      <t xml:space="preserve">3.  A list of all persons in attendance, </t>
    </r>
    <r>
      <rPr>
        <b/>
        <i/>
        <u/>
        <sz val="14"/>
        <color indexed="10"/>
        <rFont val="Arial Narrow"/>
        <family val="2"/>
      </rPr>
      <t xml:space="preserve">including their relationship to the program to be benefited </t>
    </r>
    <r>
      <rPr>
        <b/>
        <i/>
        <sz val="14"/>
        <color indexed="10"/>
        <rFont val="Arial Narrow"/>
        <family val="2"/>
      </rPr>
      <t>as well as any other relevant details. (Identify any additional employee's next to their name).</t>
    </r>
  </si>
  <si>
    <r>
      <t xml:space="preserve">Attach all </t>
    </r>
    <r>
      <rPr>
        <b/>
        <u/>
        <sz val="14"/>
        <color indexed="8"/>
        <rFont val="Arial Narrow"/>
        <family val="2"/>
      </rPr>
      <t xml:space="preserve">original itemized receipts </t>
    </r>
    <r>
      <rPr>
        <b/>
        <sz val="14"/>
        <color indexed="8"/>
        <rFont val="Arial Narrow"/>
        <family val="2"/>
      </rPr>
      <t>to this form and attach to a Travel Voucher or Employee Reimbursement Voucher</t>
    </r>
  </si>
  <si>
    <r>
      <t xml:space="preserve">2.  Detailed statement of </t>
    </r>
    <r>
      <rPr>
        <b/>
        <u/>
        <sz val="14"/>
        <color indexed="8"/>
        <rFont val="Arial Narrow"/>
        <family val="2"/>
      </rPr>
      <t>purpose for the expense</t>
    </r>
    <r>
      <rPr>
        <b/>
        <sz val="14"/>
        <color indexed="8"/>
        <rFont val="Arial Narrow"/>
        <family val="2"/>
      </rPr>
      <t xml:space="preserve"> as well as the</t>
    </r>
    <r>
      <rPr>
        <b/>
        <u/>
        <sz val="14"/>
        <color indexed="8"/>
        <rFont val="Arial Narrow"/>
        <family val="2"/>
      </rPr>
      <t xml:space="preserve"> benefit to the University</t>
    </r>
    <r>
      <rPr>
        <b/>
        <sz val="14"/>
        <color indexed="8"/>
        <rFont val="Arial Narrow"/>
        <family val="2"/>
      </rPr>
      <t xml:space="preserve"> </t>
    </r>
    <r>
      <rPr>
        <b/>
        <i/>
        <sz val="14"/>
        <color indexed="10"/>
        <rFont val="Arial Narrow"/>
        <family val="2"/>
      </rPr>
      <t>(General phrases such as Entertainment Expenses" and  "Business Lunch" are not adequate explanations and will be returned, thereby delaying reimbursement)</t>
    </r>
  </si>
  <si>
    <r>
      <t xml:space="preserve">Whenever feasible, </t>
    </r>
    <r>
      <rPr>
        <sz val="14"/>
        <color rgb="FFFF0000"/>
        <rFont val="Arial Narrow"/>
        <family val="2"/>
      </rPr>
      <t>USM employees traveling together should pay for their own meals</t>
    </r>
    <r>
      <rPr>
        <sz val="14"/>
        <color indexed="8"/>
        <rFont val="Arial Narrow"/>
        <family val="2"/>
      </rPr>
      <t xml:space="preserve">.  This will cut down on the possibility of duplicate charges to the budget used for reimbursement.  Signature authorities should </t>
    </r>
    <r>
      <rPr>
        <u/>
        <sz val="14"/>
        <color indexed="8"/>
        <rFont val="Arial Narrow"/>
        <family val="2"/>
      </rPr>
      <t>verify that full per-diem is not being paid to one of the guests referenced above on their Travel Voucher</t>
    </r>
    <r>
      <rPr>
        <sz val="14"/>
        <color indexed="8"/>
        <rFont val="Arial Narrow"/>
        <family val="2"/>
      </rPr>
      <t>.</t>
    </r>
  </si>
  <si>
    <r>
      <t>A COPY OF THE PERMISSION TO TRAVEL MUST BE ATTACHED</t>
    </r>
    <r>
      <rPr>
        <b/>
        <u/>
        <sz val="12"/>
        <rFont val="Arial Narrow"/>
        <family val="2"/>
      </rPr>
      <t xml:space="preserve"> FOR ALL INDIVIDUALS </t>
    </r>
    <r>
      <rPr>
        <b/>
        <sz val="12"/>
        <rFont val="Arial Narrow"/>
        <family val="2"/>
      </rPr>
      <t xml:space="preserve">
REQUESTING REGISTRATION PAYMENTS</t>
    </r>
  </si>
  <si>
    <r>
      <t xml:space="preserve">Registration fees are paid by the traveling employee.  
</t>
    </r>
    <r>
      <rPr>
        <b/>
        <u/>
        <sz val="14"/>
        <color indexed="10"/>
        <rFont val="Arial Narrow"/>
        <family val="2"/>
      </rPr>
      <t>EXCEPTIONS</t>
    </r>
    <r>
      <rPr>
        <b/>
        <sz val="14"/>
        <color indexed="10"/>
        <rFont val="Arial Narrow"/>
        <family val="2"/>
      </rPr>
      <t xml:space="preserve">
1. Is this registration for a Group (4 or more employees)?  </t>
    </r>
    <r>
      <rPr>
        <b/>
        <sz val="14"/>
        <rFont val="Arial Narrow"/>
        <family val="2"/>
      </rPr>
      <t>If yes, complete form.  If no, employee needs to pay</t>
    </r>
    <r>
      <rPr>
        <b/>
        <sz val="14"/>
        <color indexed="10"/>
        <rFont val="Arial Narrow"/>
        <family val="2"/>
      </rPr>
      <t xml:space="preserve">.
2. Is this registration over $750.00?  </t>
    </r>
    <r>
      <rPr>
        <b/>
        <sz val="14"/>
        <rFont val="Arial Narrow"/>
        <family val="2"/>
      </rPr>
      <t>If yes, complete form.  If no, employee needs to pay.</t>
    </r>
    <r>
      <rPr>
        <b/>
        <sz val="14"/>
        <color indexed="10"/>
        <rFont val="Arial Narrow"/>
        <family val="2"/>
      </rPr>
      <t xml:space="preserve">
Is the PCard either not accepted or not available as an option, and you do not meet #1 &amp; #2 above? </t>
    </r>
    <r>
      <rPr>
        <b/>
        <sz val="14"/>
        <rFont val="Arial Narrow"/>
        <family val="2"/>
      </rPr>
      <t>The employee can pay via personal credit card and be reimbursed immediately by completing a travel voucher and attaching proof of payment.</t>
    </r>
  </si>
  <si>
    <t>YES=If you have a University Vehicle but choose to drive your personal car-Max Rate is .21c/mile</t>
  </si>
  <si>
    <t>Use internet mileage calculator site</t>
  </si>
  <si>
    <t xml:space="preserve"> Mileage Rates → </t>
  </si>
  <si>
    <t>Effective date -&gt;</t>
  </si>
  <si>
    <t>YES = If you have a University Vehicle but drove your personal car. Rate is then .21c/mile</t>
  </si>
  <si>
    <t>Use, print and attach internet mileage calculator to determine mileage between locations for faster verification.</t>
  </si>
  <si>
    <r>
      <rPr>
        <b/>
        <sz val="12"/>
        <color theme="1"/>
        <rFont val="Arial Narrow"/>
        <family val="2"/>
      </rPr>
      <t>IDENTIFY WHERE YOU STAYED TO CLAIM MEALS</t>
    </r>
    <r>
      <rPr>
        <sz val="10"/>
        <rFont val="Arial Narrow"/>
        <family val="2"/>
      </rPr>
      <t xml:space="preserve">  </t>
    </r>
    <r>
      <rPr>
        <u/>
        <sz val="10"/>
        <rFont val="Arial Narrow"/>
        <family val="2"/>
      </rPr>
      <t>Situations that may require an adjustment to pre-diem may include the following:</t>
    </r>
    <r>
      <rPr>
        <sz val="10"/>
        <rFont val="Arial Narrow"/>
        <family val="2"/>
      </rPr>
      <t xml:space="preserve">
*Meals furnished as part of BREF
*Meals included in the registration fee or by the conference </t>
    </r>
  </si>
  <si>
    <t>USM Vehicle was used</t>
  </si>
  <si>
    <t>Private vehicle Campus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</si>
</sst>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 numFmtId="173" formatCode="0.000"/>
    <numFmt numFmtId="174" formatCode="&quot;$&quot;#,##0.000_);\(&quot;$&quot;#,##0.000\)"/>
  </numFmts>
  <fonts count="257" x14ac:knownFonts="1">
    <font>
      <sz val="10"/>
      <name val="Arial"/>
    </font>
    <font>
      <sz val="10"/>
      <name val="Arial"/>
      <family val="2"/>
    </font>
    <font>
      <sz val="10"/>
      <name val="Times New Roman"/>
      <family val="1"/>
    </font>
    <font>
      <b/>
      <sz val="10"/>
      <name val="Times New Roman"/>
      <family val="1"/>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11"/>
      <color indexed="8"/>
      <name val="Times New Roman"/>
      <family val="1"/>
    </font>
    <font>
      <b/>
      <sz val="8"/>
      <color indexed="8"/>
      <name val="Times New Roman"/>
      <family val="1"/>
    </font>
    <font>
      <sz val="10"/>
      <color indexed="8"/>
      <name val="Arial"/>
      <family val="2"/>
    </font>
    <font>
      <sz val="10"/>
      <color indexed="8"/>
      <name val="Times New Roman"/>
      <family val="1"/>
    </font>
    <font>
      <u/>
      <sz val="10"/>
      <color indexed="12"/>
      <name val="Arial"/>
      <family val="2"/>
    </font>
    <font>
      <sz val="12"/>
      <name val="Arial"/>
      <family val="2"/>
    </font>
    <font>
      <b/>
      <sz val="8"/>
      <color indexed="8"/>
      <name val="Arial"/>
      <family val="2"/>
    </font>
    <font>
      <b/>
      <sz val="11"/>
      <color indexed="8"/>
      <name val="Arial"/>
      <family val="2"/>
    </font>
    <font>
      <sz val="12"/>
      <color indexed="8"/>
      <name val="Times New Roman"/>
      <family val="1"/>
    </font>
    <font>
      <b/>
      <sz val="12"/>
      <color indexed="8"/>
      <name val="Arial"/>
      <family val="2"/>
    </font>
    <font>
      <b/>
      <sz val="12"/>
      <color indexed="10"/>
      <name val="Arial"/>
      <family val="2"/>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2"/>
      <name val="Times New Roman"/>
      <family val="1"/>
    </font>
    <font>
      <b/>
      <sz val="9"/>
      <name val="Times New Roman"/>
      <family val="1"/>
    </font>
    <font>
      <b/>
      <sz val="11"/>
      <name val="Times New Roman"/>
      <family val="1"/>
    </font>
    <font>
      <sz val="7"/>
      <name val="Times New Roman"/>
      <family val="1"/>
    </font>
    <font>
      <b/>
      <sz val="20"/>
      <name val="Times New Roman"/>
      <family val="1"/>
    </font>
    <font>
      <b/>
      <sz val="12"/>
      <color indexed="10"/>
      <name val="Times New Roman"/>
      <family val="1"/>
    </font>
    <font>
      <sz val="10"/>
      <name val="Arial"/>
      <family val="2"/>
    </font>
    <font>
      <sz val="8"/>
      <color indexed="8"/>
      <name val="Times New Roman"/>
      <family val="1"/>
    </font>
    <font>
      <b/>
      <sz val="14"/>
      <color indexed="8"/>
      <name val="Times New Roman"/>
      <family val="1"/>
    </font>
    <font>
      <sz val="12"/>
      <color indexed="10"/>
      <name val="Times New Roman"/>
      <family val="1"/>
    </font>
    <font>
      <sz val="12"/>
      <name val="Times New Roman"/>
      <family val="1"/>
    </font>
    <font>
      <b/>
      <sz val="14"/>
      <color indexed="10"/>
      <name val="Times New Roman"/>
      <family val="1"/>
    </font>
    <font>
      <b/>
      <sz val="14"/>
      <color indexed="10"/>
      <name val="Arial"/>
      <family val="2"/>
    </font>
    <font>
      <sz val="14"/>
      <color indexed="8"/>
      <name val="Arial"/>
      <family val="2"/>
    </font>
    <font>
      <b/>
      <i/>
      <sz val="14"/>
      <color indexed="10"/>
      <name val="Arial"/>
      <family val="2"/>
    </font>
    <font>
      <b/>
      <sz val="13"/>
      <color indexed="10"/>
      <name val="Arial"/>
      <family val="2"/>
    </font>
    <font>
      <b/>
      <i/>
      <sz val="11"/>
      <color indexed="10"/>
      <name val="Times New Roman"/>
      <family val="1"/>
    </font>
    <font>
      <b/>
      <sz val="16"/>
      <color indexed="8"/>
      <name val="Arial"/>
      <family val="2"/>
    </font>
    <font>
      <b/>
      <sz val="20"/>
      <color indexed="10"/>
      <name val="Times New Roman"/>
      <family val="1"/>
    </font>
    <font>
      <sz val="16"/>
      <name val="Arial"/>
      <family val="2"/>
    </font>
    <font>
      <b/>
      <sz val="18"/>
      <color indexed="8"/>
      <name val="Arial"/>
      <family val="2"/>
    </font>
    <font>
      <b/>
      <sz val="11"/>
      <name val="Arial"/>
      <family val="2"/>
    </font>
    <font>
      <b/>
      <i/>
      <sz val="18"/>
      <color indexed="8"/>
      <name val="Arial"/>
      <family val="2"/>
    </font>
    <font>
      <sz val="10"/>
      <color theme="3"/>
      <name val="Arial"/>
      <family val="2"/>
    </font>
    <font>
      <b/>
      <i/>
      <sz val="10"/>
      <name val="Arial"/>
      <family val="2"/>
    </font>
    <font>
      <b/>
      <sz val="12"/>
      <color rgb="FFFF0000"/>
      <name val="Arial"/>
      <family val="2"/>
    </font>
    <font>
      <b/>
      <u/>
      <sz val="12"/>
      <name val="Times New Roman"/>
      <family val="1"/>
    </font>
    <font>
      <b/>
      <sz val="14"/>
      <name val="Arial Narrow"/>
      <family val="2"/>
    </font>
    <font>
      <i/>
      <sz val="10"/>
      <color indexed="8"/>
      <name val="Arial"/>
      <family val="2"/>
    </font>
    <font>
      <i/>
      <sz val="8"/>
      <name val="Arial"/>
      <family val="2"/>
    </font>
    <font>
      <b/>
      <i/>
      <sz val="12"/>
      <color indexed="12"/>
      <name val="Arial"/>
      <family val="2"/>
    </font>
    <font>
      <sz val="11"/>
      <color rgb="FF9C6500"/>
      <name val="Calibri"/>
      <family val="2"/>
      <scheme val="minor"/>
    </font>
    <font>
      <b/>
      <sz val="10"/>
      <name val="Arial Narrow"/>
      <family val="2"/>
    </font>
    <font>
      <sz val="10"/>
      <name val="Arial"/>
      <family val="2"/>
    </font>
    <font>
      <sz val="9"/>
      <color indexed="8"/>
      <name val="Arial Black"/>
      <family val="2"/>
    </font>
    <font>
      <b/>
      <sz val="9"/>
      <color rgb="FF0070C0"/>
      <name val="Arial Narrow"/>
      <family val="2"/>
    </font>
    <font>
      <b/>
      <sz val="11"/>
      <color rgb="FFFF0000"/>
      <name val="Arial"/>
      <family val="2"/>
    </font>
    <font>
      <sz val="11"/>
      <color indexed="8"/>
      <name val="Arial"/>
      <family val="2"/>
    </font>
    <font>
      <b/>
      <sz val="8"/>
      <color indexed="8"/>
      <name val="Arial Narrow"/>
      <family val="2"/>
    </font>
    <font>
      <b/>
      <sz val="9"/>
      <color theme="3" tint="0.39997558519241921"/>
      <name val="Arial Narrow"/>
      <family val="2"/>
    </font>
    <font>
      <b/>
      <sz val="16"/>
      <color indexed="8"/>
      <name val="Arial Narrow"/>
      <family val="2"/>
    </font>
    <font>
      <sz val="11"/>
      <color indexed="8"/>
      <name val="Arial Narrow"/>
      <family val="2"/>
    </font>
    <font>
      <sz val="12"/>
      <color indexed="8"/>
      <name val="Arial"/>
      <family val="2"/>
    </font>
    <font>
      <b/>
      <u/>
      <sz val="16"/>
      <color indexed="8"/>
      <name val="Arial"/>
      <family val="2"/>
    </font>
    <font>
      <b/>
      <sz val="20"/>
      <color indexed="8"/>
      <name val="Arial Black"/>
      <family val="2"/>
    </font>
    <font>
      <b/>
      <sz val="11"/>
      <color indexed="8"/>
      <name val="Arial Narrow"/>
      <family val="2"/>
    </font>
    <font>
      <b/>
      <sz val="12"/>
      <color indexed="8"/>
      <name val="Arial Narrow"/>
      <family val="2"/>
    </font>
    <font>
      <sz val="10"/>
      <color indexed="8"/>
      <name val="Arial Narrow"/>
      <family val="2"/>
    </font>
    <font>
      <b/>
      <u/>
      <sz val="18"/>
      <color indexed="8"/>
      <name val="Arial"/>
      <family val="2"/>
    </font>
    <font>
      <sz val="8"/>
      <name val="Times New Roman"/>
      <family val="1"/>
    </font>
    <font>
      <sz val="9"/>
      <name val="Arial Narrow"/>
      <family val="2"/>
    </font>
    <font>
      <sz val="8"/>
      <name val="Arial Narrow"/>
      <family val="2"/>
    </font>
    <font>
      <b/>
      <sz val="10"/>
      <color indexed="81"/>
      <name val="Tahoma"/>
      <family val="2"/>
    </font>
    <font>
      <b/>
      <i/>
      <u/>
      <sz val="12"/>
      <name val="Times New Roman"/>
      <family val="1"/>
    </font>
    <font>
      <u/>
      <sz val="8"/>
      <color indexed="8"/>
      <name val="Arial Narrow"/>
      <family val="2"/>
    </font>
    <font>
      <sz val="9"/>
      <color indexed="8"/>
      <name val="Arial Narrow"/>
      <family val="2"/>
    </font>
    <font>
      <sz val="9"/>
      <color indexed="81"/>
      <name val="Tahoma"/>
      <family val="2"/>
    </font>
    <font>
      <b/>
      <sz val="9"/>
      <color indexed="81"/>
      <name val="Tahoma"/>
      <family val="2"/>
    </font>
    <font>
      <b/>
      <sz val="8"/>
      <color theme="1"/>
      <name val="Arial"/>
      <family val="2"/>
    </font>
    <font>
      <sz val="7"/>
      <color indexed="8"/>
      <name val="Arial Narrow"/>
      <family val="2"/>
    </font>
    <font>
      <sz val="12"/>
      <color indexed="12"/>
      <name val="Arial Narrow"/>
      <family val="2"/>
    </font>
    <font>
      <sz val="12"/>
      <color indexed="8"/>
      <name val="Arial Narrow"/>
      <family val="2"/>
    </font>
    <font>
      <b/>
      <sz val="9"/>
      <name val="Arial Narrow"/>
      <family val="2"/>
    </font>
    <font>
      <b/>
      <sz val="20"/>
      <color rgb="FF0070C0"/>
      <name val="Arial Black"/>
      <family val="2"/>
    </font>
    <font>
      <b/>
      <sz val="11"/>
      <color theme="3"/>
      <name val="Calibri"/>
      <family val="2"/>
      <scheme val="minor"/>
    </font>
    <font>
      <sz val="11"/>
      <color rgb="FFFF0000"/>
      <name val="Calibri"/>
      <family val="2"/>
      <scheme val="minor"/>
    </font>
    <font>
      <b/>
      <sz val="11"/>
      <color theme="1"/>
      <name val="Calibri"/>
      <family val="2"/>
      <scheme val="minor"/>
    </font>
    <font>
      <b/>
      <sz val="28"/>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sz val="10"/>
      <color theme="3"/>
      <name val="Arial"/>
      <family val="2"/>
    </font>
    <font>
      <sz val="10"/>
      <color theme="1"/>
      <name val="Arial"/>
      <family val="2"/>
    </font>
    <font>
      <b/>
      <u/>
      <sz val="11"/>
      <color theme="1"/>
      <name val="Calibri"/>
      <family val="2"/>
      <scheme val="minor"/>
    </font>
    <font>
      <sz val="10"/>
      <color theme="3"/>
      <name val="Arial"/>
      <family val="2"/>
    </font>
    <font>
      <b/>
      <u/>
      <sz val="11"/>
      <color theme="3"/>
      <name val="Calibri"/>
      <family val="2"/>
      <scheme val="minor"/>
    </font>
    <font>
      <sz val="11"/>
      <color theme="3"/>
      <name val="Calibri"/>
      <family val="2"/>
      <scheme val="minor"/>
    </font>
    <font>
      <b/>
      <sz val="12"/>
      <color rgb="FFFF0000"/>
      <name val="Calibri"/>
      <family val="2"/>
      <scheme val="minor"/>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b/>
      <sz val="11"/>
      <name val="Calibri"/>
      <family val="2"/>
      <scheme val="minor"/>
    </font>
    <font>
      <u/>
      <sz val="11"/>
      <color theme="1"/>
      <name val="Calibri"/>
      <family val="2"/>
      <scheme val="minor"/>
    </font>
    <font>
      <sz val="11"/>
      <name val="Arial Narrow"/>
      <family val="2"/>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color indexed="10"/>
      <name val="Arial Black"/>
      <family val="2"/>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sz val="11"/>
      <color indexed="8"/>
      <name val="Calibri"/>
      <family val="2"/>
    </font>
    <font>
      <b/>
      <sz val="20"/>
      <color rgb="FF0070C0"/>
      <name val="Arial"/>
      <family val="2"/>
    </font>
    <font>
      <b/>
      <sz val="20"/>
      <color indexed="8"/>
      <name val="Arial"/>
      <family val="2"/>
    </font>
    <font>
      <b/>
      <u/>
      <sz val="18"/>
      <color theme="1" tint="4.9989318521683403E-2"/>
      <name val="Arial"/>
      <family val="2"/>
    </font>
    <font>
      <b/>
      <sz val="14"/>
      <color rgb="FFFF0000"/>
      <name val="Arial"/>
      <family val="2"/>
    </font>
    <font>
      <sz val="11"/>
      <color rgb="FFFF0000"/>
      <name val="Arial Narrow"/>
      <family val="2"/>
    </font>
    <font>
      <sz val="14"/>
      <color theme="1"/>
      <name val="Arial"/>
      <family val="2"/>
    </font>
    <font>
      <u/>
      <sz val="10"/>
      <name val="Arial Narrow"/>
      <family val="2"/>
    </font>
    <font>
      <sz val="10"/>
      <name val="Arial Narrow"/>
      <family val="2"/>
    </font>
    <font>
      <b/>
      <i/>
      <sz val="10"/>
      <name val="Arial Narrow"/>
      <family val="2"/>
    </font>
    <font>
      <sz val="10"/>
      <color rgb="FFFF0000"/>
      <name val="Arial Narrow"/>
      <family val="2"/>
    </font>
    <font>
      <sz val="10"/>
      <color theme="1"/>
      <name val="Arial Narrow"/>
      <family val="2"/>
    </font>
    <font>
      <u/>
      <sz val="12"/>
      <color indexed="8"/>
      <name val="Arial Narrow"/>
      <family val="2"/>
    </font>
    <font>
      <i/>
      <u/>
      <sz val="12"/>
      <color indexed="10"/>
      <name val="Arial Narrow"/>
      <family val="2"/>
    </font>
    <font>
      <sz val="12"/>
      <color indexed="10"/>
      <name val="Arial Narrow"/>
      <family val="2"/>
    </font>
    <font>
      <b/>
      <sz val="12"/>
      <name val="Calibri"/>
      <family val="2"/>
      <scheme val="minor"/>
    </font>
    <font>
      <sz val="12"/>
      <color rgb="FFFF0000"/>
      <name val="Arial Narrow"/>
      <family val="2"/>
    </font>
    <font>
      <sz val="11"/>
      <color indexed="12"/>
      <name val="Arial"/>
      <family val="2"/>
    </font>
    <font>
      <sz val="12"/>
      <color indexed="12"/>
      <name val="Arial"/>
      <family val="2"/>
    </font>
    <font>
      <b/>
      <sz val="11"/>
      <name val="Arial Narrow"/>
      <family val="2"/>
    </font>
    <font>
      <sz val="12"/>
      <name val="Arial Narrow"/>
      <family val="2"/>
    </font>
    <font>
      <b/>
      <sz val="12"/>
      <name val="Arial Narrow"/>
      <family val="2"/>
    </font>
    <font>
      <i/>
      <sz val="10"/>
      <name val="Arial Narrow"/>
      <family val="2"/>
    </font>
    <font>
      <b/>
      <sz val="16"/>
      <name val="Arial Narrow"/>
      <family val="2"/>
    </font>
    <font>
      <u/>
      <sz val="11"/>
      <name val="Arial Narrow"/>
      <family val="2"/>
    </font>
    <font>
      <b/>
      <u/>
      <sz val="10"/>
      <name val="Arial Narrow"/>
      <family val="2"/>
    </font>
    <font>
      <i/>
      <sz val="9"/>
      <name val="Arial Narrow"/>
      <family val="2"/>
    </font>
    <font>
      <b/>
      <i/>
      <sz val="9"/>
      <name val="Arial Narrow"/>
      <family val="2"/>
    </font>
    <font>
      <u/>
      <sz val="9"/>
      <name val="Arial Narrow"/>
      <family val="2"/>
    </font>
    <font>
      <b/>
      <u val="singleAccounting"/>
      <sz val="10"/>
      <name val="Arial Narrow"/>
      <family val="2"/>
    </font>
    <font>
      <b/>
      <u/>
      <sz val="12"/>
      <name val="Arial Narrow"/>
      <family val="2"/>
    </font>
    <font>
      <b/>
      <u/>
      <sz val="12"/>
      <color rgb="FFFF0000"/>
      <name val="Arial Narrow"/>
      <family val="2"/>
    </font>
    <font>
      <b/>
      <sz val="12"/>
      <color rgb="FFFF0000"/>
      <name val="Arial Narrow"/>
      <family val="2"/>
    </font>
    <font>
      <sz val="9"/>
      <color rgb="FFFF0000"/>
      <name val="Arial Narrow"/>
      <family val="2"/>
    </font>
    <font>
      <b/>
      <i/>
      <sz val="8"/>
      <color theme="3"/>
      <name val="Arial Narrow"/>
      <family val="2"/>
    </font>
    <font>
      <i/>
      <sz val="11"/>
      <color rgb="FFFF0000"/>
      <name val="Arial Narrow"/>
      <family val="2"/>
    </font>
    <font>
      <b/>
      <sz val="16"/>
      <name val="Arial"/>
      <family val="2"/>
    </font>
    <font>
      <b/>
      <i/>
      <u/>
      <sz val="11"/>
      <name val="Arial Narrow"/>
      <family val="2"/>
    </font>
    <font>
      <b/>
      <sz val="10"/>
      <color rgb="FFFF0000"/>
      <name val="Arial Narrow"/>
      <family val="2"/>
    </font>
    <font>
      <b/>
      <i/>
      <sz val="20"/>
      <name val="Arial Narrow"/>
      <family val="2"/>
    </font>
    <font>
      <b/>
      <sz val="28"/>
      <name val="Arial Narrow"/>
      <family val="2"/>
    </font>
    <font>
      <b/>
      <sz val="10"/>
      <color theme="3"/>
      <name val="Arial Narrow"/>
      <family val="2"/>
    </font>
    <font>
      <b/>
      <sz val="9"/>
      <color theme="3"/>
      <name val="Arial Narrow"/>
      <family val="2"/>
    </font>
    <font>
      <b/>
      <sz val="9"/>
      <color indexed="8"/>
      <name val="Arial Narrow"/>
      <family val="2"/>
    </font>
    <font>
      <b/>
      <sz val="10"/>
      <color indexed="8"/>
      <name val="Arial Narrow"/>
      <family val="2"/>
    </font>
    <font>
      <b/>
      <i/>
      <sz val="10"/>
      <color theme="3" tint="0.39997558519241921"/>
      <name val="Arial Narrow"/>
      <family val="2"/>
    </font>
    <font>
      <sz val="8"/>
      <color theme="0" tint="-0.499984740745262"/>
      <name val="Arial Narrow"/>
      <family val="2"/>
    </font>
    <font>
      <sz val="10"/>
      <color theme="0" tint="-0.499984740745262"/>
      <name val="Arial Narrow"/>
      <family val="2"/>
    </font>
    <font>
      <b/>
      <sz val="20"/>
      <color rgb="FF0070C0"/>
      <name val="Arial Narrow"/>
      <family val="2"/>
    </font>
    <font>
      <b/>
      <sz val="20"/>
      <color theme="1"/>
      <name val="Arial Narrow"/>
      <family val="2"/>
    </font>
    <font>
      <b/>
      <u/>
      <sz val="12"/>
      <color indexed="8"/>
      <name val="Arial Narrow"/>
      <family val="2"/>
    </font>
    <font>
      <b/>
      <u/>
      <sz val="9"/>
      <color indexed="8"/>
      <name val="Arial Narrow"/>
      <family val="2"/>
    </font>
    <font>
      <b/>
      <sz val="10"/>
      <color indexed="10"/>
      <name val="Arial Narrow"/>
      <family val="2"/>
    </font>
    <font>
      <u/>
      <sz val="10"/>
      <color indexed="12"/>
      <name val="Arial Narrow"/>
      <family val="2"/>
    </font>
    <font>
      <b/>
      <sz val="12"/>
      <color theme="1"/>
      <name val="Arial Narrow"/>
      <family val="2"/>
    </font>
    <font>
      <sz val="10"/>
      <color theme="3"/>
      <name val="Arial Narrow"/>
      <family val="2"/>
    </font>
    <font>
      <b/>
      <sz val="13"/>
      <color theme="4"/>
      <name val="Arial Narrow"/>
      <family val="2"/>
    </font>
    <font>
      <sz val="8"/>
      <color indexed="10"/>
      <name val="Arial Narrow"/>
      <family val="2"/>
    </font>
    <font>
      <sz val="10"/>
      <color indexed="10"/>
      <name val="Arial Narrow"/>
      <family val="2"/>
    </font>
    <font>
      <b/>
      <sz val="10"/>
      <color rgb="FF0070C0"/>
      <name val="Arial Narrow"/>
      <family val="2"/>
    </font>
    <font>
      <i/>
      <sz val="9"/>
      <color indexed="8"/>
      <name val="Arial Narrow"/>
      <family val="2"/>
    </font>
    <font>
      <sz val="9"/>
      <color theme="3"/>
      <name val="Arial Narrow"/>
      <family val="2"/>
    </font>
    <font>
      <b/>
      <sz val="8"/>
      <color indexed="10"/>
      <name val="Arial Narrow"/>
      <family val="2"/>
    </font>
    <font>
      <u/>
      <sz val="9"/>
      <color indexed="8"/>
      <name val="Arial Narrow"/>
      <family val="2"/>
    </font>
    <font>
      <b/>
      <i/>
      <sz val="10"/>
      <color indexed="8"/>
      <name val="Arial Narrow"/>
      <family val="2"/>
    </font>
    <font>
      <i/>
      <u/>
      <sz val="7"/>
      <color indexed="8"/>
      <name val="Arial Narrow"/>
      <family val="2"/>
    </font>
    <font>
      <i/>
      <sz val="7"/>
      <color indexed="8"/>
      <name val="Arial Narrow"/>
      <family val="2"/>
    </font>
    <font>
      <b/>
      <sz val="7"/>
      <color indexed="8"/>
      <name val="Arial Narrow"/>
      <family val="2"/>
    </font>
    <font>
      <sz val="6"/>
      <color indexed="8"/>
      <name val="Arial Narrow"/>
      <family val="2"/>
    </font>
    <font>
      <b/>
      <sz val="12"/>
      <color indexed="10"/>
      <name val="Arial Narrow"/>
      <family val="2"/>
    </font>
    <font>
      <i/>
      <sz val="10"/>
      <color indexed="8"/>
      <name val="Arial Narrow"/>
      <family val="2"/>
    </font>
    <font>
      <b/>
      <sz val="20"/>
      <color indexed="10"/>
      <name val="Arial Narrow"/>
      <family val="2"/>
    </font>
    <font>
      <u/>
      <sz val="24"/>
      <color indexed="12"/>
      <name val="Arial Narrow"/>
      <family val="2"/>
    </font>
    <font>
      <b/>
      <sz val="24"/>
      <color indexed="10"/>
      <name val="Arial Narrow"/>
      <family val="2"/>
    </font>
    <font>
      <b/>
      <sz val="13"/>
      <color indexed="10"/>
      <name val="Arial Narrow"/>
      <family val="2"/>
    </font>
    <font>
      <b/>
      <u/>
      <sz val="13"/>
      <color indexed="10"/>
      <name val="Arial Narrow"/>
      <family val="2"/>
    </font>
    <font>
      <b/>
      <i/>
      <sz val="13"/>
      <name val="Arial Narrow"/>
      <family val="2"/>
    </font>
    <font>
      <b/>
      <i/>
      <u/>
      <sz val="13"/>
      <color indexed="10"/>
      <name val="Arial Narrow"/>
      <family val="2"/>
    </font>
    <font>
      <b/>
      <sz val="13.5"/>
      <color indexed="8"/>
      <name val="Arial Narrow"/>
      <family val="2"/>
    </font>
    <font>
      <b/>
      <sz val="13.5"/>
      <color rgb="FF0070C0"/>
      <name val="Arial Narrow"/>
      <family val="2"/>
    </font>
    <font>
      <b/>
      <u/>
      <sz val="13.5"/>
      <color theme="4"/>
      <name val="Arial Narrow"/>
      <family val="2"/>
    </font>
    <font>
      <b/>
      <sz val="14"/>
      <color indexed="8"/>
      <name val="Arial Narrow"/>
      <family val="2"/>
    </font>
    <font>
      <b/>
      <sz val="14"/>
      <color indexed="10"/>
      <name val="Arial Narrow"/>
      <family val="2"/>
    </font>
    <font>
      <sz val="14"/>
      <color indexed="8"/>
      <name val="Arial Narrow"/>
      <family val="2"/>
    </font>
    <font>
      <b/>
      <sz val="16"/>
      <color indexed="10"/>
      <name val="Arial Narrow"/>
      <family val="2"/>
    </font>
    <font>
      <b/>
      <sz val="11"/>
      <color indexed="10"/>
      <name val="Arial Narrow"/>
      <family val="2"/>
    </font>
    <font>
      <b/>
      <i/>
      <sz val="10"/>
      <color indexed="10"/>
      <name val="Arial Narrow"/>
      <family val="2"/>
    </font>
    <font>
      <sz val="8"/>
      <color theme="0" tint="-0.249977111117893"/>
      <name val="Arial Narrow"/>
      <family val="2"/>
    </font>
    <font>
      <sz val="10"/>
      <color theme="0" tint="-0.249977111117893"/>
      <name val="Arial Narrow"/>
      <family val="2"/>
    </font>
    <font>
      <sz val="8"/>
      <color indexed="63"/>
      <name val="Arial Narrow"/>
      <family val="2"/>
    </font>
    <font>
      <sz val="10"/>
      <color indexed="63"/>
      <name val="Arial Narrow"/>
      <family val="2"/>
    </font>
    <font>
      <b/>
      <sz val="16"/>
      <color rgb="FF0070C0"/>
      <name val="Arial Narrow"/>
      <family val="2"/>
    </font>
    <font>
      <b/>
      <sz val="16"/>
      <color theme="1"/>
      <name val="Arial Narrow"/>
      <family val="2"/>
    </font>
    <font>
      <b/>
      <sz val="6"/>
      <color indexed="8"/>
      <name val="Arial Narrow"/>
      <family val="2"/>
    </font>
    <font>
      <sz val="8"/>
      <color indexed="8"/>
      <name val="Arial Narrow"/>
      <family val="2"/>
    </font>
    <font>
      <sz val="9"/>
      <color indexed="10"/>
      <name val="Arial Narrow"/>
      <family val="2"/>
    </font>
    <font>
      <b/>
      <sz val="9"/>
      <color indexed="10"/>
      <name val="Arial Narrow"/>
      <family val="2"/>
    </font>
    <font>
      <b/>
      <i/>
      <sz val="9"/>
      <color rgb="FFFF0000"/>
      <name val="Arial Narrow"/>
      <family val="2"/>
    </font>
    <font>
      <b/>
      <sz val="10"/>
      <color theme="3" tint="0.39997558519241921"/>
      <name val="Arial Narrow"/>
      <family val="2"/>
    </font>
    <font>
      <b/>
      <u/>
      <sz val="10"/>
      <color indexed="8"/>
      <name val="Arial Narrow"/>
      <family val="2"/>
    </font>
    <font>
      <sz val="8"/>
      <color indexed="23"/>
      <name val="Arial Narrow"/>
      <family val="2"/>
    </font>
    <font>
      <b/>
      <i/>
      <sz val="8"/>
      <color indexed="8"/>
      <name val="Arial Narrow"/>
      <family val="2"/>
    </font>
    <font>
      <b/>
      <sz val="8"/>
      <color indexed="23"/>
      <name val="Arial Narrow"/>
      <family val="2"/>
    </font>
    <font>
      <b/>
      <sz val="8.5"/>
      <color indexed="8"/>
      <name val="Arial Narrow"/>
      <family val="2"/>
    </font>
    <font>
      <b/>
      <u/>
      <sz val="11"/>
      <color indexed="8"/>
      <name val="Arial Narrow"/>
      <family val="2"/>
    </font>
    <font>
      <b/>
      <u/>
      <sz val="11"/>
      <color rgb="FFFF0000"/>
      <name val="Arial Narrow"/>
      <family val="2"/>
    </font>
    <font>
      <b/>
      <u/>
      <sz val="16"/>
      <color indexed="10"/>
      <name val="Arial Narrow"/>
      <family val="2"/>
    </font>
    <font>
      <b/>
      <u/>
      <sz val="9"/>
      <color indexed="10"/>
      <name val="Arial Narrow"/>
      <family val="2"/>
    </font>
    <font>
      <b/>
      <sz val="18"/>
      <color rgb="FFFF0000"/>
      <name val="Arial Narrow"/>
      <family val="2"/>
    </font>
    <font>
      <b/>
      <sz val="10"/>
      <color indexed="8"/>
      <name val="Arial Black"/>
      <family val="2"/>
    </font>
    <font>
      <b/>
      <i/>
      <u/>
      <sz val="9"/>
      <color rgb="FFFF0000"/>
      <name val="Arial Narrow"/>
      <family val="2"/>
    </font>
    <font>
      <b/>
      <sz val="13"/>
      <name val="Arial Narrow"/>
      <family val="2"/>
    </font>
    <font>
      <b/>
      <sz val="11"/>
      <color rgb="FFFF0000"/>
      <name val="Arial Narrow"/>
      <family val="2"/>
    </font>
    <font>
      <b/>
      <sz val="14"/>
      <color theme="4"/>
      <name val="Arial Narrow"/>
      <family val="2"/>
    </font>
    <font>
      <b/>
      <i/>
      <u/>
      <sz val="14"/>
      <color indexed="10"/>
      <name val="Arial Narrow"/>
      <family val="2"/>
    </font>
    <font>
      <b/>
      <i/>
      <sz val="14"/>
      <color indexed="10"/>
      <name val="Arial Narrow"/>
      <family val="2"/>
    </font>
    <font>
      <b/>
      <u/>
      <sz val="14"/>
      <color rgb="FFFF0000"/>
      <name val="Arial Narrow"/>
      <family val="2"/>
    </font>
    <font>
      <u/>
      <sz val="14"/>
      <color indexed="8"/>
      <name val="Arial Narrow"/>
      <family val="2"/>
    </font>
    <font>
      <b/>
      <u/>
      <sz val="14"/>
      <color indexed="8"/>
      <name val="Arial Narrow"/>
      <family val="2"/>
    </font>
    <font>
      <b/>
      <sz val="14"/>
      <color theme="3" tint="-0.249977111117893"/>
      <name val="Arial Narrow"/>
      <family val="2"/>
    </font>
    <font>
      <u/>
      <sz val="14"/>
      <name val="Arial Narrow"/>
      <family val="2"/>
    </font>
    <font>
      <sz val="14"/>
      <color rgb="FFFF0000"/>
      <name val="Arial Narrow"/>
      <family val="2"/>
    </font>
    <font>
      <b/>
      <u/>
      <sz val="14"/>
      <color indexed="10"/>
      <name val="Arial Narrow"/>
      <family val="2"/>
    </font>
    <font>
      <u/>
      <sz val="12"/>
      <color indexed="12"/>
      <name val="Arial Narrow"/>
      <family val="2"/>
    </font>
    <font>
      <b/>
      <sz val="16"/>
      <color indexed="12"/>
      <name val="Arial Narrow"/>
      <family val="2"/>
    </font>
    <font>
      <b/>
      <u/>
      <sz val="22"/>
      <name val="Arial Narrow"/>
      <family val="2"/>
    </font>
    <font>
      <b/>
      <i/>
      <sz val="11"/>
      <name val="Arial Narrow"/>
      <family val="2"/>
    </font>
  </fonts>
  <fills count="19">
    <fill>
      <patternFill patternType="none"/>
    </fill>
    <fill>
      <patternFill patternType="gray125"/>
    </fill>
    <fill>
      <patternFill patternType="solid">
        <fgColor indexed="22"/>
        <bgColor indexed="64"/>
      </patternFill>
    </fill>
    <fill>
      <patternFill patternType="lightTrellis">
        <fgColor indexed="55"/>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EB9C"/>
      </patternFill>
    </fill>
    <fill>
      <patternFill patternType="solid">
        <fgColor rgb="FFCCFFFF"/>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2F2F2"/>
        <bgColor indexed="64"/>
      </patternFill>
    </fill>
    <fill>
      <patternFill patternType="solid">
        <fgColor rgb="FFFBFBFB"/>
        <bgColor indexed="64"/>
      </patternFill>
    </fill>
    <fill>
      <patternFill patternType="solid">
        <fgColor theme="3" tint="0.79998168889431442"/>
        <bgColor indexed="64"/>
      </patternFill>
    </fill>
    <fill>
      <patternFill patternType="gray125">
        <fgColor indexed="11"/>
        <bgColor rgb="FFFFFF00"/>
      </patternFill>
    </fill>
    <fill>
      <patternFill patternType="solid">
        <fgColor theme="9" tint="0.79998168889431442"/>
        <bgColor indexed="64"/>
      </patternFill>
    </fill>
  </fills>
  <borders count="6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44" fontId="1" fillId="0" borderId="0" applyFont="0" applyFill="0" applyBorder="0" applyAlignment="0" applyProtection="0"/>
    <xf numFmtId="0" fontId="15" fillId="0" borderId="0" applyNumberFormat="0" applyFill="0" applyBorder="0" applyAlignment="0" applyProtection="0">
      <alignment vertical="top"/>
      <protection locked="0"/>
    </xf>
    <xf numFmtId="0" fontId="1" fillId="0" borderId="0"/>
    <xf numFmtId="0" fontId="63" fillId="10" borderId="0" applyNumberFormat="0" applyBorder="0" applyAlignment="0" applyProtection="0"/>
    <xf numFmtId="0" fontId="65" fillId="0" borderId="0"/>
    <xf numFmtId="0" fontId="1" fillId="0" borderId="0"/>
  </cellStyleXfs>
  <cellXfs count="1112">
    <xf numFmtId="0" fontId="0" fillId="0" borderId="0" xfId="0"/>
    <xf numFmtId="0" fontId="7" fillId="0" borderId="0" xfId="0" applyFont="1"/>
    <xf numFmtId="0" fontId="7" fillId="0" borderId="0" xfId="0" applyFont="1" applyAlignment="1">
      <alignment horizontal="right"/>
    </xf>
    <xf numFmtId="0" fontId="14" fillId="0" borderId="0" xfId="0" applyFont="1" applyAlignment="1">
      <alignment vertical="top"/>
    </xf>
    <xf numFmtId="0" fontId="14" fillId="0" borderId="0" xfId="0" applyFont="1"/>
    <xf numFmtId="0" fontId="13" fillId="0" borderId="0" xfId="0" applyFont="1" applyAlignment="1">
      <alignment wrapText="1"/>
    </xf>
    <xf numFmtId="0" fontId="13" fillId="0" borderId="0" xfId="0" applyFont="1"/>
    <xf numFmtId="0" fontId="18" fillId="0" borderId="0" xfId="0" applyFont="1"/>
    <xf numFmtId="0" fontId="19" fillId="0" borderId="0" xfId="0" applyFont="1" applyAlignment="1">
      <alignment horizontal="center"/>
    </xf>
    <xf numFmtId="0" fontId="19" fillId="0" borderId="0" xfId="0" applyFont="1"/>
    <xf numFmtId="0" fontId="21" fillId="0" borderId="3" xfId="0" applyFont="1" applyBorder="1" applyAlignment="1" applyProtection="1">
      <alignment horizontal="left"/>
      <protection locked="0"/>
    </xf>
    <xf numFmtId="0" fontId="4" fillId="0" borderId="0" xfId="0" applyFont="1"/>
    <xf numFmtId="0" fontId="4" fillId="0" borderId="0" xfId="0" applyFont="1" applyAlignment="1">
      <alignment horizontal="center" wrapText="1"/>
    </xf>
    <xf numFmtId="44" fontId="21" fillId="0" borderId="3" xfId="0" applyNumberFormat="1" applyFont="1" applyBorder="1" applyProtection="1">
      <protection locked="0"/>
    </xf>
    <xf numFmtId="0" fontId="25" fillId="0" borderId="0" xfId="0" applyFont="1"/>
    <xf numFmtId="0" fontId="16" fillId="0" borderId="0" xfId="0" applyFont="1"/>
    <xf numFmtId="0" fontId="24" fillId="0" borderId="0" xfId="0" applyFont="1"/>
    <xf numFmtId="40" fontId="16" fillId="0" borderId="0" xfId="0" applyNumberFormat="1" applyFont="1"/>
    <xf numFmtId="0" fontId="16" fillId="0" borderId="0" xfId="0" applyFont="1" applyAlignment="1">
      <alignment horizontal="left" vertical="top"/>
    </xf>
    <xf numFmtId="0" fontId="5" fillId="0" borderId="0" xfId="0" applyFont="1" applyAlignment="1">
      <alignment vertical="center"/>
    </xf>
    <xf numFmtId="40" fontId="5" fillId="0" borderId="0" xfId="0" applyNumberFormat="1" applyFont="1"/>
    <xf numFmtId="0" fontId="16" fillId="0" borderId="30" xfId="0" applyFont="1" applyBorder="1"/>
    <xf numFmtId="0" fontId="2" fillId="0" borderId="0" xfId="0" applyFont="1"/>
    <xf numFmtId="0" fontId="33" fillId="2" borderId="3" xfId="0" applyFont="1" applyFill="1" applyBorder="1" applyAlignment="1">
      <alignment horizontal="center"/>
    </xf>
    <xf numFmtId="0" fontId="2" fillId="0" borderId="12" xfId="0" applyFont="1" applyBorder="1"/>
    <xf numFmtId="0" fontId="34" fillId="0" borderId="0" xfId="0" applyFont="1" applyAlignment="1">
      <alignment horizontal="right"/>
    </xf>
    <xf numFmtId="0" fontId="31" fillId="0" borderId="0" xfId="0" applyFont="1"/>
    <xf numFmtId="0" fontId="3" fillId="0" borderId="0" xfId="0" applyFont="1"/>
    <xf numFmtId="0" fontId="2" fillId="0" borderId="0" xfId="0" applyFont="1" applyAlignment="1">
      <alignment horizontal="right"/>
    </xf>
    <xf numFmtId="0" fontId="10" fillId="0" borderId="0" xfId="0" applyFont="1" applyAlignment="1">
      <alignment vertical="center"/>
    </xf>
    <xf numFmtId="168" fontId="17" fillId="0" borderId="21" xfId="0" applyNumberFormat="1" applyFont="1" applyBorder="1" applyAlignment="1">
      <alignment horizontal="left" vertical="center" shrinkToFit="1"/>
    </xf>
    <xf numFmtId="168" fontId="17" fillId="0" borderId="22" xfId="0" applyNumberFormat="1" applyFont="1" applyBorder="1" applyAlignment="1">
      <alignment horizontal="left" vertical="center" shrinkToFit="1"/>
    </xf>
    <xf numFmtId="0" fontId="31" fillId="0" borderId="31" xfId="0" applyFont="1" applyBorder="1" applyAlignment="1">
      <alignment horizontal="left" vertical="center" indent="1"/>
    </xf>
    <xf numFmtId="0" fontId="31" fillId="0" borderId="21" xfId="0" applyFont="1" applyBorder="1" applyAlignment="1">
      <alignment horizontal="left" vertical="center" indent="1"/>
    </xf>
    <xf numFmtId="0" fontId="38" fillId="0" borderId="0" xfId="0" applyFont="1" applyAlignment="1" applyProtection="1">
      <alignment horizontal="center"/>
      <protection locked="0"/>
    </xf>
    <xf numFmtId="0" fontId="2" fillId="0" borderId="0" xfId="0" applyFont="1" applyAlignment="1" applyProtection="1">
      <alignment horizontal="center"/>
      <protection locked="0"/>
    </xf>
    <xf numFmtId="0" fontId="34" fillId="0" borderId="0" xfId="0" applyFont="1"/>
    <xf numFmtId="0" fontId="32" fillId="0" borderId="0" xfId="0" applyFont="1" applyAlignment="1">
      <alignment horizontal="left" wrapText="1"/>
    </xf>
    <xf numFmtId="0" fontId="41" fillId="0" borderId="0" xfId="0" applyFont="1" applyAlignment="1">
      <alignment vertical="center"/>
    </xf>
    <xf numFmtId="0" fontId="42" fillId="0" borderId="0" xfId="0" applyFont="1"/>
    <xf numFmtId="0" fontId="0" fillId="0" borderId="0" xfId="0" applyAlignment="1">
      <alignment horizontal="center"/>
    </xf>
    <xf numFmtId="44" fontId="21" fillId="0" borderId="4" xfId="0" applyNumberFormat="1" applyFont="1" applyBorder="1" applyProtection="1">
      <protection locked="0"/>
    </xf>
    <xf numFmtId="0" fontId="10" fillId="0" borderId="19" xfId="0" applyFont="1" applyBorder="1" applyAlignment="1" applyProtection="1">
      <alignment horizontal="center" vertical="center"/>
      <protection locked="0"/>
    </xf>
    <xf numFmtId="44" fontId="21" fillId="0" borderId="7" xfId="0" applyNumberFormat="1" applyFont="1" applyBorder="1" applyProtection="1">
      <protection locked="0"/>
    </xf>
    <xf numFmtId="0" fontId="45" fillId="0" borderId="0" xfId="0" applyFont="1"/>
    <xf numFmtId="0" fontId="7" fillId="0" borderId="0" xfId="0" applyFont="1" applyAlignment="1">
      <alignment horizontal="left" vertical="center" indent="1"/>
    </xf>
    <xf numFmtId="0" fontId="10" fillId="0" borderId="0" xfId="0" applyFont="1" applyAlignment="1">
      <alignment wrapText="1"/>
    </xf>
    <xf numFmtId="0" fontId="10" fillId="0" borderId="0" xfId="0" applyFont="1" applyAlignment="1">
      <alignment horizontal="left" vertical="center" wrapText="1"/>
    </xf>
    <xf numFmtId="0" fontId="46" fillId="0" borderId="0" xfId="0" applyFont="1" applyAlignment="1">
      <alignment horizontal="center" vertical="center" wrapText="1"/>
    </xf>
    <xf numFmtId="0" fontId="5" fillId="0" borderId="0" xfId="0" applyFont="1" applyAlignment="1" applyProtection="1">
      <alignment horizontal="left" vertical="top" wrapText="1" shrinkToFit="1"/>
      <protection locked="0"/>
    </xf>
    <xf numFmtId="0" fontId="44" fillId="0" borderId="0" xfId="0" applyFont="1" applyAlignment="1">
      <alignment horizontal="left" vertical="top"/>
    </xf>
    <xf numFmtId="0" fontId="5" fillId="0" borderId="0" xfId="0" applyFont="1" applyAlignment="1" applyProtection="1">
      <alignment horizontal="left" vertical="top" shrinkToFit="1"/>
      <protection locked="0"/>
    </xf>
    <xf numFmtId="0" fontId="9" fillId="0" borderId="0" xfId="0" applyFont="1" applyAlignment="1">
      <alignment horizontal="left" vertical="center" indent="1"/>
    </xf>
    <xf numFmtId="0" fontId="20" fillId="0" borderId="0" xfId="0" applyFont="1" applyAlignment="1">
      <alignment horizontal="left" vertical="center" wrapText="1" indent="1"/>
    </xf>
    <xf numFmtId="0" fontId="9" fillId="0" borderId="0" xfId="0" applyFont="1" applyAlignment="1">
      <alignment horizontal="left" vertical="center" indent="1" shrinkToFit="1"/>
    </xf>
    <xf numFmtId="0" fontId="40" fillId="0" borderId="0" xfId="0" applyFont="1" applyAlignment="1">
      <alignment horizontal="left" wrapText="1"/>
    </xf>
    <xf numFmtId="44" fontId="43" fillId="0" borderId="0" xfId="0" applyNumberFormat="1" applyFont="1" applyAlignment="1">
      <alignment horizontal="left" vertical="center" wrapText="1"/>
    </xf>
    <xf numFmtId="169" fontId="11" fillId="0" borderId="0" xfId="0" applyNumberFormat="1" applyFont="1" applyAlignment="1">
      <alignment horizontal="left" vertical="center" shrinkToFit="1"/>
    </xf>
    <xf numFmtId="169" fontId="11" fillId="0" borderId="0" xfId="0" applyNumberFormat="1" applyFont="1" applyAlignment="1">
      <alignment horizontal="left" vertical="center" wrapText="1" shrinkToFit="1"/>
    </xf>
    <xf numFmtId="49" fontId="11" fillId="0" borderId="0" xfId="0" applyNumberFormat="1" applyFont="1" applyAlignment="1">
      <alignment horizontal="left" vertical="center" wrapText="1" shrinkToFit="1"/>
    </xf>
    <xf numFmtId="44" fontId="6" fillId="0" borderId="0" xfId="0" applyNumberFormat="1" applyFont="1" applyAlignment="1" applyProtection="1">
      <alignment vertical="center" shrinkToFit="1"/>
      <protection locked="0"/>
    </xf>
    <xf numFmtId="0" fontId="40" fillId="0" borderId="0" xfId="0" applyFont="1" applyAlignment="1">
      <alignment horizontal="left" vertical="center" wrapText="1" shrinkToFit="1"/>
    </xf>
    <xf numFmtId="0" fontId="44" fillId="0" borderId="34" xfId="0" applyFont="1" applyBorder="1" applyAlignment="1">
      <alignment horizontal="left" vertical="top" wrapText="1"/>
    </xf>
    <xf numFmtId="0" fontId="10" fillId="0" borderId="18"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60" fillId="0" borderId="0" xfId="0" applyFont="1" applyAlignment="1">
      <alignment horizontal="left" vertical="center" indent="1"/>
    </xf>
    <xf numFmtId="0" fontId="60" fillId="0" borderId="0" xfId="0" applyFont="1"/>
    <xf numFmtId="0" fontId="61" fillId="0" borderId="0" xfId="0" applyFont="1"/>
    <xf numFmtId="0" fontId="30" fillId="0" borderId="0" xfId="0" applyFont="1"/>
    <xf numFmtId="0" fontId="1" fillId="0" borderId="3" xfId="5" applyFont="1" applyBorder="1"/>
    <xf numFmtId="0" fontId="1" fillId="0" borderId="0" xfId="0" applyFont="1"/>
    <xf numFmtId="44" fontId="8" fillId="0" borderId="3" xfId="0" applyNumberFormat="1" applyFont="1" applyBorder="1" applyAlignment="1">
      <alignment vertical="top" shrinkToFit="1"/>
    </xf>
    <xf numFmtId="44" fontId="8" fillId="0" borderId="5" xfId="0" applyNumberFormat="1" applyFont="1" applyBorder="1" applyAlignment="1">
      <alignment vertical="top" shrinkToFit="1"/>
    </xf>
    <xf numFmtId="44" fontId="8" fillId="5" borderId="16" xfId="0" applyNumberFormat="1" applyFont="1" applyFill="1" applyBorder="1" applyAlignment="1">
      <alignment vertical="top" shrinkToFit="1"/>
    </xf>
    <xf numFmtId="0" fontId="69" fillId="0" borderId="0" xfId="0" applyFont="1" applyAlignment="1">
      <alignment horizontal="left" vertical="center" indent="1" shrinkToFit="1"/>
    </xf>
    <xf numFmtId="0" fontId="69" fillId="0" borderId="0" xfId="0" applyFont="1" applyAlignment="1">
      <alignment horizontal="center" vertical="center"/>
    </xf>
    <xf numFmtId="0" fontId="18" fillId="0" borderId="0" xfId="0" applyFont="1" applyAlignment="1">
      <alignment horizontal="left" vertical="center"/>
    </xf>
    <xf numFmtId="0" fontId="79" fillId="0" borderId="0" xfId="0" applyFont="1" applyAlignment="1">
      <alignment vertical="center" wrapText="1"/>
    </xf>
    <xf numFmtId="0" fontId="30" fillId="0" borderId="0" xfId="0" applyFont="1" applyAlignment="1">
      <alignment horizontal="left" vertical="center" indent="1"/>
    </xf>
    <xf numFmtId="170" fontId="10" fillId="0" borderId="4" xfId="0" applyNumberFormat="1" applyFont="1" applyBorder="1" applyAlignment="1" applyProtection="1">
      <alignment horizontal="center" vertical="center"/>
      <protection locked="0"/>
    </xf>
    <xf numFmtId="170" fontId="22" fillId="0" borderId="7" xfId="0" applyNumberFormat="1" applyFont="1" applyBorder="1" applyAlignment="1" applyProtection="1">
      <alignment horizontal="center" vertical="center"/>
      <protection locked="0"/>
    </xf>
    <xf numFmtId="0" fontId="34" fillId="14" borderId="9" xfId="0" applyFont="1" applyFill="1" applyBorder="1" applyAlignment="1">
      <alignment horizontal="center" vertical="center" wrapText="1"/>
    </xf>
    <xf numFmtId="0" fontId="34" fillId="14" borderId="40" xfId="0" applyFont="1" applyFill="1" applyBorder="1" applyAlignment="1">
      <alignment horizontal="center" vertical="center" wrapText="1"/>
    </xf>
    <xf numFmtId="0" fontId="34" fillId="14" borderId="41" xfId="0" applyFont="1" applyFill="1" applyBorder="1" applyAlignment="1">
      <alignment horizontal="center" vertical="center" wrapText="1"/>
    </xf>
    <xf numFmtId="0" fontId="34" fillId="14" borderId="9" xfId="0" applyFont="1" applyFill="1" applyBorder="1" applyAlignment="1">
      <alignment horizontal="center" vertical="center" shrinkToFit="1"/>
    </xf>
    <xf numFmtId="44" fontId="5" fillId="0" borderId="61" xfId="0" applyNumberFormat="1" applyFont="1" applyBorder="1"/>
    <xf numFmtId="0" fontId="21" fillId="0" borderId="36" xfId="0" applyFont="1" applyBorder="1" applyAlignment="1" applyProtection="1">
      <alignment horizontal="left"/>
      <protection locked="0"/>
    </xf>
    <xf numFmtId="0" fontId="5" fillId="7" borderId="3" xfId="0" applyFont="1" applyFill="1" applyBorder="1" applyAlignment="1">
      <alignment horizontal="right" vertical="center"/>
    </xf>
    <xf numFmtId="0" fontId="87" fillId="0" borderId="0" xfId="0" applyFont="1" applyAlignment="1">
      <alignment vertical="center" wrapText="1"/>
    </xf>
    <xf numFmtId="0" fontId="70" fillId="0" borderId="0" xfId="0" quotePrefix="1" applyFont="1" applyAlignment="1">
      <alignment vertical="center" wrapText="1"/>
    </xf>
    <xf numFmtId="0" fontId="71" fillId="0" borderId="3" xfId="0" applyFont="1" applyBorder="1" applyAlignment="1">
      <alignment shrinkToFit="1"/>
    </xf>
    <xf numFmtId="49" fontId="30" fillId="0" borderId="0" xfId="0" applyNumberFormat="1" applyFont="1" applyAlignment="1">
      <alignment horizontal="left"/>
    </xf>
    <xf numFmtId="0" fontId="30" fillId="0" borderId="0" xfId="0" applyFont="1" applyAlignment="1">
      <alignment horizontal="left"/>
    </xf>
    <xf numFmtId="44" fontId="7" fillId="0" borderId="3" xfId="1" applyFont="1" applyFill="1" applyBorder="1" applyAlignment="1" applyProtection="1">
      <alignment vertical="center" shrinkToFit="1"/>
    </xf>
    <xf numFmtId="44" fontId="68" fillId="0" borderId="3" xfId="1" applyFont="1" applyFill="1" applyBorder="1" applyAlignment="1" applyProtection="1">
      <alignment vertical="center" shrinkToFit="1"/>
    </xf>
    <xf numFmtId="44" fontId="69" fillId="0" borderId="3" xfId="1" applyFont="1" applyFill="1" applyBorder="1" applyAlignment="1" applyProtection="1">
      <alignment vertical="center" shrinkToFit="1"/>
    </xf>
    <xf numFmtId="49" fontId="92" fillId="0" borderId="5" xfId="0" applyNumberFormat="1" applyFont="1" applyBorder="1" applyAlignment="1" applyProtection="1">
      <alignment horizontal="center" vertical="center"/>
      <protection locked="0"/>
    </xf>
    <xf numFmtId="49" fontId="92" fillId="0" borderId="3" xfId="0" applyNumberFormat="1" applyFont="1" applyBorder="1" applyAlignment="1" applyProtection="1">
      <alignment horizontal="center" vertical="center"/>
      <protection locked="0"/>
    </xf>
    <xf numFmtId="0" fontId="7" fillId="0" borderId="0" xfId="0" applyFont="1" applyAlignment="1">
      <alignment vertical="center"/>
    </xf>
    <xf numFmtId="0" fontId="87" fillId="0" borderId="0" xfId="0" applyFont="1" applyAlignment="1">
      <alignment horizontal="left" vertical="top" wrapText="1"/>
    </xf>
    <xf numFmtId="0" fontId="0" fillId="0" borderId="0" xfId="0" applyAlignment="1">
      <alignment wrapText="1"/>
    </xf>
    <xf numFmtId="0" fontId="98"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vertical="top" wrapText="1"/>
    </xf>
    <xf numFmtId="0" fontId="100" fillId="16" borderId="0" xfId="0" applyFont="1" applyFill="1" applyAlignment="1">
      <alignment horizontal="center" vertical="center" wrapText="1"/>
    </xf>
    <xf numFmtId="0" fontId="101" fillId="16" borderId="0" xfId="0" applyFont="1" applyFill="1" applyAlignment="1">
      <alignment horizontal="center" wrapText="1"/>
    </xf>
    <xf numFmtId="0" fontId="101" fillId="16" borderId="0" xfId="0" applyFont="1" applyFill="1" applyAlignment="1">
      <alignment horizontal="center" vertical="center" wrapText="1"/>
    </xf>
    <xf numFmtId="0" fontId="101" fillId="16" borderId="0" xfId="0" applyFont="1" applyFill="1" applyAlignment="1">
      <alignment horizontal="center" vertical="top" wrapText="1"/>
    </xf>
    <xf numFmtId="0" fontId="98" fillId="0" borderId="0" xfId="0" applyFont="1" applyAlignment="1">
      <alignment wrapText="1"/>
    </xf>
    <xf numFmtId="0" fontId="102" fillId="7" borderId="0" xfId="0" applyFont="1" applyFill="1" applyAlignment="1">
      <alignment horizontal="center" vertical="center" wrapText="1"/>
    </xf>
    <xf numFmtId="0" fontId="0" fillId="7" borderId="0" xfId="0" applyFill="1" applyAlignment="1">
      <alignment wrapText="1"/>
    </xf>
    <xf numFmtId="0" fontId="0" fillId="7" borderId="0" xfId="0" applyFill="1" applyAlignment="1">
      <alignment horizontal="left" vertical="center" wrapText="1"/>
    </xf>
    <xf numFmtId="0" fontId="0" fillId="7" borderId="0" xfId="0" applyFill="1" applyAlignment="1">
      <alignment vertical="top" wrapText="1"/>
    </xf>
    <xf numFmtId="0" fontId="98" fillId="0" borderId="0" xfId="0" applyFont="1" applyAlignment="1">
      <alignment horizontal="left" vertical="center" wrapText="1"/>
    </xf>
    <xf numFmtId="0" fontId="0" fillId="0" borderId="0" xfId="0" applyAlignment="1">
      <alignment vertical="center" wrapText="1"/>
    </xf>
    <xf numFmtId="0" fontId="103" fillId="0" borderId="0" xfId="0" applyFont="1" applyAlignment="1">
      <alignment horizontal="center" vertical="center" wrapText="1"/>
    </xf>
    <xf numFmtId="0" fontId="96" fillId="0" borderId="0" xfId="0" applyFont="1" applyAlignment="1">
      <alignment horizontal="center" vertical="center" wrapText="1"/>
    </xf>
    <xf numFmtId="0" fontId="55" fillId="0" borderId="0" xfId="0" applyFont="1" applyAlignment="1">
      <alignment horizontal="left" vertical="center" wrapText="1"/>
    </xf>
    <xf numFmtId="0" fontId="105" fillId="0" borderId="0" xfId="0" applyFont="1" applyAlignment="1">
      <alignment horizontal="left" vertical="center" wrapText="1"/>
    </xf>
    <xf numFmtId="0" fontId="105" fillId="0" borderId="0" xfId="0" applyFont="1" applyAlignment="1">
      <alignment horizontal="left" vertical="top" wrapText="1"/>
    </xf>
    <xf numFmtId="0" fontId="105" fillId="0" borderId="0" xfId="0" applyFont="1" applyAlignment="1">
      <alignment horizontal="center" vertical="center" wrapText="1"/>
    </xf>
    <xf numFmtId="0" fontId="107" fillId="0" borderId="0" xfId="0" applyFont="1" applyAlignment="1">
      <alignment horizontal="left" vertical="center" wrapText="1"/>
    </xf>
    <xf numFmtId="0" fontId="107" fillId="0" borderId="0" xfId="0" applyFont="1" applyAlignment="1">
      <alignment horizontal="left" vertical="top" wrapText="1"/>
    </xf>
    <xf numFmtId="0" fontId="107" fillId="0" borderId="0" xfId="0" applyFont="1" applyAlignment="1">
      <alignment horizontal="center" vertical="center" wrapText="1"/>
    </xf>
    <xf numFmtId="0" fontId="55" fillId="0" borderId="0" xfId="0" applyFont="1" applyAlignment="1">
      <alignment horizontal="left" vertical="top" wrapText="1"/>
    </xf>
    <xf numFmtId="0" fontId="55" fillId="0" borderId="0" xfId="0" applyFont="1" applyAlignment="1">
      <alignment horizontal="center" vertical="center" wrapText="1"/>
    </xf>
    <xf numFmtId="0" fontId="110" fillId="7" borderId="0" xfId="0" applyFont="1" applyFill="1" applyAlignment="1">
      <alignment horizontal="center" vertical="center" wrapText="1"/>
    </xf>
    <xf numFmtId="0" fontId="98" fillId="13" borderId="0" xfId="0" applyFont="1" applyFill="1" applyAlignment="1">
      <alignment horizontal="center" vertical="center" wrapText="1"/>
    </xf>
    <xf numFmtId="0" fontId="114" fillId="0" borderId="0" xfId="0" applyFont="1" applyAlignment="1">
      <alignment horizontal="left" vertical="top" wrapText="1"/>
    </xf>
    <xf numFmtId="0" fontId="7" fillId="0" borderId="0" xfId="0" applyFont="1" applyAlignment="1">
      <alignment horizontal="left" vertical="top" wrapText="1"/>
    </xf>
    <xf numFmtId="0" fontId="102" fillId="0" borderId="0" xfId="0" applyFont="1" applyAlignment="1">
      <alignment horizontal="center" vertical="center" wrapText="1"/>
    </xf>
    <xf numFmtId="0" fontId="98" fillId="8" borderId="0" xfId="0" applyFont="1" applyFill="1" applyAlignment="1">
      <alignment horizontal="center" vertical="center" wrapText="1"/>
    </xf>
    <xf numFmtId="0" fontId="0" fillId="8" borderId="0" xfId="0" applyFill="1" applyAlignment="1">
      <alignment wrapText="1"/>
    </xf>
    <xf numFmtId="0" fontId="0" fillId="8" borderId="0" xfId="0" applyFill="1" applyAlignment="1">
      <alignment horizontal="left" vertical="center" wrapText="1"/>
    </xf>
    <xf numFmtId="0" fontId="0" fillId="8" borderId="0" xfId="0" applyFill="1" applyAlignment="1">
      <alignment vertical="top" wrapText="1"/>
    </xf>
    <xf numFmtId="0" fontId="98" fillId="0" borderId="0" xfId="0" applyFont="1" applyAlignment="1">
      <alignment vertical="center" wrapText="1"/>
    </xf>
    <xf numFmtId="0" fontId="0" fillId="0" borderId="0" xfId="0" applyAlignment="1">
      <alignment horizontal="left" vertical="top" wrapText="1"/>
    </xf>
    <xf numFmtId="0" fontId="117" fillId="0" borderId="0" xfId="0" applyFont="1" applyAlignment="1">
      <alignment vertical="top" wrapText="1"/>
    </xf>
    <xf numFmtId="0" fontId="118" fillId="0" borderId="0" xfId="0" applyFont="1" applyAlignment="1">
      <alignment horizontal="left" vertical="top" wrapText="1"/>
    </xf>
    <xf numFmtId="0" fontId="118" fillId="0" borderId="0" xfId="0" applyFont="1" applyAlignment="1">
      <alignment vertical="top" wrapText="1"/>
    </xf>
    <xf numFmtId="0" fontId="119" fillId="5" borderId="37" xfId="0" applyFont="1" applyFill="1" applyBorder="1" applyAlignment="1">
      <alignment horizontal="center" vertical="center" wrapText="1"/>
    </xf>
    <xf numFmtId="0" fontId="120" fillId="5" borderId="30" xfId="0" applyFont="1" applyFill="1" applyBorder="1" applyAlignment="1">
      <alignment horizontal="center" vertical="center" wrapText="1"/>
    </xf>
    <xf numFmtId="0" fontId="120" fillId="5" borderId="30" xfId="0" applyFont="1" applyFill="1" applyBorder="1" applyAlignment="1">
      <alignment horizontal="left" vertical="center" wrapText="1"/>
    </xf>
    <xf numFmtId="0" fontId="121" fillId="5" borderId="35" xfId="0" applyFont="1" applyFill="1" applyBorder="1" applyAlignment="1">
      <alignment horizontal="left" vertical="top" wrapText="1"/>
    </xf>
    <xf numFmtId="0" fontId="98" fillId="5" borderId="50" xfId="0" applyFont="1" applyFill="1" applyBorder="1" applyAlignment="1">
      <alignment horizontal="center" vertical="center" wrapText="1"/>
    </xf>
    <xf numFmtId="0" fontId="120" fillId="5" borderId="12" xfId="0" applyFont="1" applyFill="1" applyBorder="1" applyAlignment="1">
      <alignment horizontal="center" vertical="center" wrapText="1"/>
    </xf>
    <xf numFmtId="0" fontId="120" fillId="5" borderId="12" xfId="0" applyFont="1" applyFill="1" applyBorder="1" applyAlignment="1">
      <alignment horizontal="left" vertical="center" wrapText="1"/>
    </xf>
    <xf numFmtId="0" fontId="120" fillId="5" borderId="51" xfId="0" applyFont="1" applyFill="1" applyBorder="1" applyAlignment="1">
      <alignment horizontal="left" vertical="top" wrapText="1"/>
    </xf>
    <xf numFmtId="0" fontId="97" fillId="0" borderId="0" xfId="0" applyFont="1" applyAlignment="1">
      <alignment vertical="top" wrapText="1"/>
    </xf>
    <xf numFmtId="0" fontId="97" fillId="0" borderId="0" xfId="0" applyFont="1" applyAlignment="1">
      <alignment horizontal="center" vertical="center" wrapText="1"/>
    </xf>
    <xf numFmtId="0" fontId="0" fillId="7" borderId="0" xfId="0" applyFill="1" applyAlignment="1">
      <alignment vertical="center" wrapText="1"/>
    </xf>
    <xf numFmtId="0" fontId="102" fillId="9" borderId="3" xfId="0" applyFont="1" applyFill="1" applyBorder="1" applyAlignment="1">
      <alignment horizontal="left" vertical="center" wrapText="1"/>
    </xf>
    <xf numFmtId="0" fontId="122" fillId="17" borderId="3" xfId="0" applyFont="1" applyFill="1" applyBorder="1" applyAlignment="1">
      <alignment horizontal="left" vertical="center" wrapText="1" indent="1"/>
    </xf>
    <xf numFmtId="0" fontId="120" fillId="0" borderId="0" xfId="0" applyFont="1" applyAlignment="1">
      <alignment horizontal="left" vertical="center" wrapText="1"/>
    </xf>
    <xf numFmtId="0" fontId="120" fillId="0" borderId="0" xfId="0" applyFont="1" applyAlignment="1">
      <alignment wrapText="1"/>
    </xf>
    <xf numFmtId="0" fontId="125" fillId="0" borderId="0" xfId="0" applyFont="1" applyAlignment="1">
      <alignment horizontal="center" vertical="center" wrapText="1"/>
    </xf>
    <xf numFmtId="0" fontId="118" fillId="0" borderId="0" xfId="0" applyFont="1" applyAlignment="1">
      <alignment horizontal="left" vertical="center" wrapText="1"/>
    </xf>
    <xf numFmtId="0" fontId="126" fillId="8" borderId="18" xfId="0" applyFont="1" applyFill="1" applyBorder="1" applyAlignment="1">
      <alignment horizontal="center" vertical="center" wrapText="1"/>
    </xf>
    <xf numFmtId="0" fontId="106" fillId="8" borderId="16" xfId="0" applyFont="1" applyFill="1" applyBorder="1" applyAlignment="1">
      <alignment horizontal="left" vertical="center" wrapText="1"/>
    </xf>
    <xf numFmtId="0" fontId="125" fillId="0" borderId="0" xfId="0" applyFont="1" applyAlignment="1">
      <alignment horizontal="left" vertical="center" wrapText="1"/>
    </xf>
    <xf numFmtId="0" fontId="0" fillId="0" borderId="0" xfId="0" applyAlignment="1">
      <alignment vertical="center"/>
    </xf>
    <xf numFmtId="0" fontId="98" fillId="0" borderId="0" xfId="0" applyFont="1" applyAlignment="1">
      <alignment vertical="top" wrapText="1"/>
    </xf>
    <xf numFmtId="0" fontId="96" fillId="7" borderId="0" xfId="0" applyFont="1" applyFill="1" applyAlignment="1">
      <alignment horizontal="center" vertical="center" wrapText="1"/>
    </xf>
    <xf numFmtId="0" fontId="109" fillId="0" borderId="0" xfId="0" applyFont="1" applyAlignment="1">
      <alignment vertical="center" wrapText="1"/>
    </xf>
    <xf numFmtId="0" fontId="109" fillId="0" borderId="0" xfId="0" applyFont="1" applyAlignment="1">
      <alignment horizontal="left" vertical="center" wrapText="1"/>
    </xf>
    <xf numFmtId="0" fontId="109" fillId="0" borderId="0" xfId="0" applyFont="1" applyAlignment="1">
      <alignment vertical="top" wrapText="1"/>
    </xf>
    <xf numFmtId="0" fontId="109" fillId="0" borderId="0" xfId="0" applyFont="1" applyAlignment="1">
      <alignment wrapText="1"/>
    </xf>
    <xf numFmtId="0" fontId="130" fillId="0" borderId="0" xfId="0" applyFont="1" applyAlignment="1">
      <alignment vertical="top" wrapText="1" shrinkToFit="1"/>
    </xf>
    <xf numFmtId="0" fontId="130" fillId="0" borderId="0" xfId="0" applyFont="1" applyAlignment="1">
      <alignment horizontal="left" vertical="center" wrapText="1" shrinkToFit="1"/>
    </xf>
    <xf numFmtId="0" fontId="130" fillId="0" borderId="0" xfId="0" applyFont="1" applyAlignment="1">
      <alignment horizontal="left" vertical="top" wrapText="1" shrinkToFit="1"/>
    </xf>
    <xf numFmtId="0" fontId="102" fillId="7" borderId="0" xfId="0" applyFont="1" applyFill="1" applyAlignment="1">
      <alignment horizontal="left" vertical="center" wrapText="1"/>
    </xf>
    <xf numFmtId="0" fontId="0" fillId="0" borderId="0" xfId="0" applyAlignment="1">
      <alignment horizontal="center" vertical="center" wrapText="1"/>
    </xf>
    <xf numFmtId="0" fontId="96" fillId="7" borderId="37" xfId="0" applyFont="1" applyFill="1" applyBorder="1" applyAlignment="1">
      <alignment horizontal="center" vertical="center" wrapText="1"/>
    </xf>
    <xf numFmtId="0" fontId="109" fillId="7" borderId="30" xfId="0" applyFont="1" applyFill="1" applyBorder="1" applyAlignment="1">
      <alignment vertical="center" wrapText="1"/>
    </xf>
    <xf numFmtId="0" fontId="109" fillId="7" borderId="30" xfId="0" applyFont="1" applyFill="1" applyBorder="1" applyAlignment="1">
      <alignment horizontal="left" vertical="center" wrapText="1"/>
    </xf>
    <xf numFmtId="0" fontId="109" fillId="7" borderId="35" xfId="0" applyFont="1" applyFill="1" applyBorder="1" applyAlignment="1">
      <alignment vertical="top" wrapText="1"/>
    </xf>
    <xf numFmtId="0" fontId="96" fillId="5" borderId="48" xfId="0" applyFont="1" applyFill="1" applyBorder="1" applyAlignment="1">
      <alignment horizontal="center" vertical="center" wrapText="1"/>
    </xf>
    <xf numFmtId="0" fontId="109" fillId="5" borderId="0" xfId="0" applyFont="1" applyFill="1" applyAlignment="1">
      <alignment vertical="center" wrapText="1"/>
    </xf>
    <xf numFmtId="0" fontId="109" fillId="5" borderId="0" xfId="0" applyFont="1" applyFill="1" applyAlignment="1">
      <alignment horizontal="left" vertical="center" wrapText="1"/>
    </xf>
    <xf numFmtId="0" fontId="109" fillId="5" borderId="49" xfId="0" applyFont="1" applyFill="1" applyBorder="1" applyAlignment="1">
      <alignment vertical="top" wrapText="1"/>
    </xf>
    <xf numFmtId="0" fontId="96" fillId="5" borderId="50" xfId="0" applyFont="1" applyFill="1" applyBorder="1" applyAlignment="1">
      <alignment horizontal="left" vertical="center" wrapText="1"/>
    </xf>
    <xf numFmtId="0" fontId="109" fillId="5" borderId="12" xfId="0" applyFont="1" applyFill="1" applyBorder="1" applyAlignment="1">
      <alignment horizontal="left" vertical="center" wrapText="1"/>
    </xf>
    <xf numFmtId="0" fontId="0" fillId="0" borderId="0" xfId="0" applyAlignment="1">
      <alignment horizontal="left" wrapText="1"/>
    </xf>
    <xf numFmtId="0" fontId="134" fillId="14" borderId="3" xfId="0" applyFont="1" applyFill="1" applyBorder="1" applyAlignment="1">
      <alignment horizontal="left" vertical="center" wrapText="1"/>
    </xf>
    <xf numFmtId="0" fontId="4" fillId="0" borderId="0" xfId="0" applyFont="1" applyAlignment="1">
      <alignment vertical="center"/>
    </xf>
    <xf numFmtId="0" fontId="90" fillId="0" borderId="0" xfId="0" applyFont="1" applyAlignment="1">
      <alignment vertical="center" textRotation="90"/>
    </xf>
    <xf numFmtId="0" fontId="117" fillId="0" borderId="0" xfId="0" applyFont="1" applyAlignment="1">
      <alignment horizontal="right" vertical="center" wrapText="1"/>
    </xf>
    <xf numFmtId="169" fontId="62" fillId="14" borderId="3" xfId="0" applyNumberFormat="1" applyFont="1" applyFill="1" applyBorder="1" applyAlignment="1" applyProtection="1">
      <alignment vertical="center"/>
      <protection locked="0"/>
    </xf>
    <xf numFmtId="49" fontId="92" fillId="14" borderId="3" xfId="0" applyNumberFormat="1" applyFont="1" applyFill="1" applyBorder="1" applyAlignment="1" applyProtection="1">
      <alignment horizontal="center" vertical="center"/>
      <protection locked="0"/>
    </xf>
    <xf numFmtId="166" fontId="92" fillId="14" borderId="3" xfId="0" applyNumberFormat="1" applyFont="1" applyFill="1" applyBorder="1" applyAlignment="1" applyProtection="1">
      <alignment horizontal="center" vertical="center"/>
      <protection locked="0"/>
    </xf>
    <xf numFmtId="0" fontId="1" fillId="14" borderId="30" xfId="0" applyFont="1" applyFill="1" applyBorder="1" applyAlignment="1">
      <alignment horizontal="center" vertical="center"/>
    </xf>
    <xf numFmtId="0" fontId="1" fillId="14" borderId="0" xfId="0" applyFont="1" applyFill="1" applyAlignment="1">
      <alignment horizontal="center" vertical="center"/>
    </xf>
    <xf numFmtId="0" fontId="7" fillId="14" borderId="5" xfId="0" applyFont="1" applyFill="1" applyBorder="1" applyAlignment="1">
      <alignment horizontal="left" textRotation="90" wrapText="1"/>
    </xf>
    <xf numFmtId="0" fontId="1" fillId="14" borderId="12" xfId="0" applyFont="1" applyFill="1" applyBorder="1" applyAlignment="1">
      <alignment horizontal="center" vertical="center"/>
    </xf>
    <xf numFmtId="44" fontId="92" fillId="14" borderId="3" xfId="0" applyNumberFormat="1" applyFont="1" applyFill="1" applyBorder="1" applyAlignment="1" applyProtection="1">
      <alignment horizontal="center" vertical="center"/>
      <protection locked="0"/>
    </xf>
    <xf numFmtId="165" fontId="92" fillId="5" borderId="3" xfId="0" applyNumberFormat="1" applyFont="1" applyFill="1" applyBorder="1" applyAlignment="1" applyProtection="1">
      <alignment horizontal="center" vertical="center"/>
      <protection locked="0"/>
    </xf>
    <xf numFmtId="0" fontId="139" fillId="15" borderId="0" xfId="0" applyFont="1" applyFill="1"/>
    <xf numFmtId="0" fontId="64" fillId="15" borderId="0" xfId="0" applyFont="1" applyFill="1"/>
    <xf numFmtId="0" fontId="138" fillId="15" borderId="0" xfId="0" applyFont="1" applyFill="1" applyAlignment="1">
      <alignment vertical="center"/>
    </xf>
    <xf numFmtId="0" fontId="138" fillId="15" borderId="0" xfId="0" applyFont="1" applyFill="1" applyAlignment="1">
      <alignment horizontal="left" vertical="center"/>
    </xf>
    <xf numFmtId="0" fontId="140" fillId="15" borderId="0" xfId="0" applyFont="1" applyFill="1" applyAlignment="1">
      <alignment vertical="center"/>
    </xf>
    <xf numFmtId="0" fontId="138" fillId="15" borderId="0" xfId="0" applyFont="1" applyFill="1" applyAlignment="1">
      <alignment horizontal="left" vertical="center" wrapText="1"/>
    </xf>
    <xf numFmtId="0" fontId="138" fillId="15" borderId="48" xfId="0" applyFont="1" applyFill="1" applyBorder="1" applyAlignment="1">
      <alignment horizontal="left" vertical="center" wrapText="1"/>
    </xf>
    <xf numFmtId="0" fontId="137" fillId="15" borderId="0" xfId="0" applyFont="1" applyFill="1" applyAlignment="1">
      <alignment horizontal="left" vertical="center" wrapText="1"/>
    </xf>
    <xf numFmtId="0" fontId="141" fillId="15" borderId="0" xfId="0" applyFont="1" applyFill="1" applyAlignment="1">
      <alignment horizontal="left" vertical="center" wrapText="1"/>
    </xf>
    <xf numFmtId="0" fontId="137" fillId="15" borderId="0" xfId="3" applyFont="1" applyFill="1" applyAlignment="1">
      <alignment vertical="center"/>
    </xf>
    <xf numFmtId="0" fontId="138" fillId="15" borderId="0" xfId="3" applyFont="1" applyFill="1" applyAlignment="1">
      <alignment vertical="center"/>
    </xf>
    <xf numFmtId="169" fontId="137" fillId="15" borderId="0" xfId="0" applyNumberFormat="1" applyFont="1" applyFill="1" applyAlignment="1" applyProtection="1">
      <alignment horizontal="left" vertical="center" wrapText="1"/>
      <protection locked="0"/>
    </xf>
    <xf numFmtId="0" fontId="137" fillId="15" borderId="0" xfId="0" applyFont="1" applyFill="1" applyAlignment="1">
      <alignment vertical="center"/>
    </xf>
    <xf numFmtId="0" fontId="137" fillId="15" borderId="0" xfId="0" applyFont="1" applyFill="1" applyAlignment="1">
      <alignment vertical="center" wrapText="1"/>
    </xf>
    <xf numFmtId="0" fontId="79" fillId="0" borderId="0" xfId="0" applyFont="1"/>
    <xf numFmtId="0" fontId="7" fillId="0" borderId="0" xfId="0" applyFont="1" applyAlignment="1">
      <alignment horizontal="left" vertical="center"/>
    </xf>
    <xf numFmtId="0" fontId="1" fillId="0" borderId="3" xfId="5" applyFont="1" applyBorder="1" applyAlignment="1">
      <alignment horizontal="left" vertical="center"/>
    </xf>
    <xf numFmtId="0" fontId="145" fillId="0" borderId="0" xfId="0" applyFont="1" applyAlignment="1">
      <alignment horizontal="left" vertical="center" wrapText="1"/>
    </xf>
    <xf numFmtId="166" fontId="92" fillId="0" borderId="3" xfId="0" applyNumberFormat="1" applyFont="1" applyBorder="1" applyAlignment="1" applyProtection="1">
      <alignment horizontal="center" vertical="center"/>
      <protection locked="0"/>
    </xf>
    <xf numFmtId="0" fontId="92" fillId="0" borderId="3" xfId="0" applyFont="1" applyBorder="1" applyAlignment="1" applyProtection="1">
      <alignment horizontal="center" vertical="center"/>
      <protection locked="0"/>
    </xf>
    <xf numFmtId="49" fontId="92" fillId="0" borderId="36" xfId="0" applyNumberFormat="1" applyFont="1" applyBorder="1" applyAlignment="1" applyProtection="1">
      <alignment horizontal="center" vertical="center"/>
      <protection locked="0"/>
    </xf>
    <xf numFmtId="49" fontId="146" fillId="14" borderId="3" xfId="0" applyNumberFormat="1" applyFont="1" applyFill="1" applyBorder="1" applyAlignment="1" applyProtection="1">
      <alignment horizontal="center" vertical="center"/>
      <protection locked="0"/>
    </xf>
    <xf numFmtId="0" fontId="139" fillId="0" borderId="0" xfId="0" applyFont="1" applyAlignment="1">
      <alignment horizontal="left" vertical="center"/>
    </xf>
    <xf numFmtId="0" fontId="139" fillId="0" borderId="0" xfId="0" applyFont="1" applyAlignment="1">
      <alignment horizontal="left" vertical="center" indent="1"/>
    </xf>
    <xf numFmtId="0" fontId="139" fillId="0" borderId="0" xfId="0" applyFont="1"/>
    <xf numFmtId="0" fontId="64" fillId="0" borderId="0" xfId="0" applyFont="1" applyAlignment="1">
      <alignment vertical="center"/>
    </xf>
    <xf numFmtId="0" fontId="138" fillId="0" borderId="0" xfId="0" applyFont="1" applyAlignment="1">
      <alignment vertical="center" wrapText="1"/>
    </xf>
    <xf numFmtId="0" fontId="138" fillId="0" borderId="0" xfId="0" applyFont="1"/>
    <xf numFmtId="166" fontId="138" fillId="0" borderId="0" xfId="0" applyNumberFormat="1" applyFont="1" applyAlignment="1">
      <alignment horizontal="left" vertical="center"/>
    </xf>
    <xf numFmtId="0" fontId="137" fillId="0" borderId="0" xfId="2" applyNumberFormat="1" applyFont="1" applyFill="1" applyBorder="1" applyAlignment="1" applyProtection="1">
      <alignment horizontal="left" vertical="center" wrapText="1" shrinkToFit="1"/>
    </xf>
    <xf numFmtId="0" fontId="64" fillId="0" borderId="0" xfId="0" applyFont="1"/>
    <xf numFmtId="0" fontId="138" fillId="0" borderId="0" xfId="0" applyFont="1" applyAlignment="1">
      <alignment vertical="center"/>
    </xf>
    <xf numFmtId="0" fontId="64" fillId="0" borderId="0" xfId="0" applyFont="1" applyAlignment="1">
      <alignment horizontal="left" vertical="center"/>
    </xf>
    <xf numFmtId="0" fontId="64" fillId="0" borderId="0" xfId="0" applyFont="1" applyAlignment="1">
      <alignment horizontal="center" vertical="center"/>
    </xf>
    <xf numFmtId="0" fontId="64" fillId="0" borderId="0" xfId="0" applyFont="1" applyAlignment="1">
      <alignment horizontal="center"/>
    </xf>
    <xf numFmtId="0" fontId="138" fillId="0" borderId="0" xfId="0" applyFont="1" applyAlignment="1">
      <alignment horizontal="center"/>
    </xf>
    <xf numFmtId="0" fontId="155" fillId="0" borderId="0" xfId="0" applyFont="1"/>
    <xf numFmtId="0" fontId="64" fillId="0" borderId="0" xfId="0" quotePrefix="1" applyFont="1" applyAlignment="1">
      <alignment horizontal="center"/>
    </xf>
    <xf numFmtId="0" fontId="138" fillId="0" borderId="0" xfId="0" applyFont="1" applyAlignment="1">
      <alignment horizontal="center" vertical="center"/>
    </xf>
    <xf numFmtId="0" fontId="82" fillId="0" borderId="0" xfId="0" applyFont="1" applyAlignment="1">
      <alignment vertical="top"/>
    </xf>
    <xf numFmtId="0" fontId="64" fillId="0" borderId="0" xfId="0" applyFont="1" applyAlignment="1">
      <alignment vertical="top"/>
    </xf>
    <xf numFmtId="0" fontId="138" fillId="0" borderId="0" xfId="0" applyFont="1" applyAlignment="1">
      <alignment horizontal="left" vertical="center"/>
    </xf>
    <xf numFmtId="0" fontId="138" fillId="0" borderId="0" xfId="0" applyFont="1" applyAlignment="1">
      <alignment wrapText="1"/>
    </xf>
    <xf numFmtId="0" fontId="64" fillId="0" borderId="0" xfId="0" quotePrefix="1" applyFont="1" applyAlignment="1">
      <alignment vertical="center" wrapText="1" shrinkToFit="1"/>
    </xf>
    <xf numFmtId="0" fontId="64" fillId="0" borderId="0" xfId="0" applyFont="1" applyAlignment="1">
      <alignment vertical="center" shrinkToFit="1"/>
    </xf>
    <xf numFmtId="166" fontId="138" fillId="0" borderId="0" xfId="0" applyNumberFormat="1" applyFont="1" applyAlignment="1">
      <alignment horizontal="left" vertical="center" shrinkToFit="1"/>
    </xf>
    <xf numFmtId="0" fontId="137" fillId="0" borderId="0" xfId="0" applyFont="1" applyAlignment="1">
      <alignment horizontal="center"/>
    </xf>
    <xf numFmtId="0" fontId="138" fillId="0" borderId="0" xfId="0" applyFont="1" applyAlignment="1">
      <alignment horizontal="left" vertical="center" wrapText="1"/>
    </xf>
    <xf numFmtId="0" fontId="138" fillId="0" borderId="0" xfId="0" applyFont="1" applyAlignment="1">
      <alignment horizontal="right" shrinkToFit="1"/>
    </xf>
    <xf numFmtId="44" fontId="159" fillId="0" borderId="0" xfId="0" applyNumberFormat="1" applyFont="1" applyAlignment="1">
      <alignment horizontal="center"/>
    </xf>
    <xf numFmtId="0" fontId="64" fillId="0" borderId="0" xfId="0" applyFont="1" applyAlignment="1">
      <alignment wrapText="1"/>
    </xf>
    <xf numFmtId="0" fontId="15" fillId="0" borderId="3" xfId="2" applyBorder="1" applyAlignment="1" applyProtection="1">
      <alignment horizontal="center"/>
      <protection locked="0"/>
    </xf>
    <xf numFmtId="49" fontId="15" fillId="14" borderId="3" xfId="2" applyNumberFormat="1" applyFill="1" applyBorder="1" applyAlignment="1" applyProtection="1">
      <alignment horizontal="center" vertical="center"/>
      <protection locked="0"/>
    </xf>
    <xf numFmtId="168" fontId="64" fillId="0" borderId="0" xfId="0" applyNumberFormat="1" applyFont="1" applyAlignment="1">
      <alignment horizontal="left" vertical="center"/>
    </xf>
    <xf numFmtId="0" fontId="152"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left" vertical="center" wrapText="1"/>
    </xf>
    <xf numFmtId="165" fontId="64" fillId="0" borderId="0" xfId="0" applyNumberFormat="1" applyFont="1" applyAlignment="1">
      <alignment horizontal="left" vertical="center"/>
    </xf>
    <xf numFmtId="0" fontId="149" fillId="0" borderId="55" xfId="0" applyFont="1" applyBorder="1" applyAlignment="1">
      <alignment horizontal="center" vertical="center"/>
    </xf>
    <xf numFmtId="9" fontId="165" fillId="0" borderId="55" xfId="0" applyNumberFormat="1" applyFont="1" applyBorder="1" applyAlignment="1">
      <alignment horizontal="center" vertical="center"/>
    </xf>
    <xf numFmtId="0" fontId="139" fillId="0" borderId="55" xfId="0" applyFont="1" applyBorder="1" applyAlignment="1">
      <alignment horizontal="center"/>
    </xf>
    <xf numFmtId="42" fontId="152" fillId="0" borderId="55" xfId="0" applyNumberFormat="1" applyFont="1" applyBorder="1" applyAlignment="1">
      <alignment horizontal="right" vertical="center"/>
    </xf>
    <xf numFmtId="0" fontId="138" fillId="0" borderId="55" xfId="0" applyFont="1" applyBorder="1" applyAlignment="1">
      <alignment horizontal="center"/>
    </xf>
    <xf numFmtId="42" fontId="152" fillId="0" borderId="5" xfId="0" applyNumberFormat="1" applyFont="1" applyBorder="1" applyAlignment="1" applyProtection="1">
      <alignment horizontal="right" vertical="center"/>
      <protection locked="0"/>
    </xf>
    <xf numFmtId="169" fontId="64" fillId="0" borderId="12" xfId="0" quotePrefix="1" applyNumberFormat="1" applyFont="1" applyBorder="1" applyAlignment="1">
      <alignment horizontal="center"/>
    </xf>
    <xf numFmtId="169" fontId="64" fillId="0" borderId="51" xfId="0" applyNumberFormat="1" applyFont="1" applyBorder="1" applyAlignment="1">
      <alignment horizontal="center"/>
    </xf>
    <xf numFmtId="0" fontId="149" fillId="0" borderId="30" xfId="0" applyFont="1" applyBorder="1" applyAlignment="1">
      <alignment horizontal="center"/>
    </xf>
    <xf numFmtId="0" fontId="149" fillId="0" borderId="35" xfId="0" applyFont="1" applyBorder="1" applyAlignment="1">
      <alignment horizontal="center"/>
    </xf>
    <xf numFmtId="0" fontId="138" fillId="0" borderId="3" xfId="0" applyFont="1" applyBorder="1" applyAlignment="1">
      <alignment horizontal="left" vertical="center"/>
    </xf>
    <xf numFmtId="44" fontId="138" fillId="0" borderId="3" xfId="0" applyNumberFormat="1" applyFont="1" applyBorder="1" applyAlignment="1" applyProtection="1">
      <alignment vertical="center"/>
      <protection locked="0"/>
    </xf>
    <xf numFmtId="0" fontId="138" fillId="0" borderId="3" xfId="0" applyFont="1" applyBorder="1" applyAlignment="1">
      <alignment horizontal="left" vertical="center" wrapText="1"/>
    </xf>
    <xf numFmtId="44" fontId="138" fillId="0" borderId="3" xfId="1" applyFont="1" applyFill="1" applyBorder="1" applyAlignment="1" applyProtection="1">
      <alignment vertical="center"/>
      <protection locked="0"/>
    </xf>
    <xf numFmtId="0" fontId="64" fillId="0" borderId="3" xfId="0" applyFont="1" applyBorder="1" applyAlignment="1">
      <alignment horizontal="left"/>
    </xf>
    <xf numFmtId="0" fontId="64" fillId="12" borderId="3" xfId="0" applyFont="1" applyFill="1" applyBorder="1" applyAlignment="1">
      <alignment horizontal="center"/>
    </xf>
    <xf numFmtId="0" fontId="156" fillId="0" borderId="0" xfId="0" applyFont="1" applyAlignment="1">
      <alignment horizontal="left"/>
    </xf>
    <xf numFmtId="0" fontId="82" fillId="0" borderId="49" xfId="0" applyFont="1" applyBorder="1" applyAlignment="1">
      <alignment vertical="top"/>
    </xf>
    <xf numFmtId="0" fontId="82" fillId="12" borderId="51" xfId="0" applyFont="1" applyFill="1" applyBorder="1" applyAlignment="1" applyProtection="1">
      <alignment horizontal="left" vertical="center" shrinkToFit="1"/>
      <protection locked="0"/>
    </xf>
    <xf numFmtId="0" fontId="82" fillId="0" borderId="50" xfId="0" applyFont="1" applyBorder="1" applyAlignment="1">
      <alignment vertical="top"/>
    </xf>
    <xf numFmtId="0" fontId="82" fillId="0" borderId="51" xfId="0" applyFont="1" applyBorder="1" applyAlignment="1">
      <alignment vertical="top"/>
    </xf>
    <xf numFmtId="0" fontId="152" fillId="0" borderId="3" xfId="0" applyFont="1" applyBorder="1"/>
    <xf numFmtId="0" fontId="152" fillId="0" borderId="3" xfId="0" applyFont="1" applyBorder="1" applyAlignment="1">
      <alignment horizontal="center"/>
    </xf>
    <xf numFmtId="0" fontId="157" fillId="0" borderId="50" xfId="0" applyFont="1" applyBorder="1" applyAlignment="1">
      <alignment horizontal="left" vertical="center"/>
    </xf>
    <xf numFmtId="0" fontId="155" fillId="12" borderId="3" xfId="0" applyFont="1" applyFill="1" applyBorder="1" applyAlignment="1">
      <alignment horizontal="left" vertical="center"/>
    </xf>
    <xf numFmtId="164" fontId="153" fillId="0" borderId="0" xfId="0" applyNumberFormat="1" applyFont="1" applyAlignment="1">
      <alignment vertical="top" textRotation="180"/>
    </xf>
    <xf numFmtId="44" fontId="151" fillId="0" borderId="3" xfId="0" applyNumberFormat="1" applyFont="1" applyBorder="1"/>
    <xf numFmtId="44" fontId="151" fillId="0" borderId="3" xfId="1" applyFont="1" applyFill="1" applyBorder="1" applyAlignment="1" applyProtection="1">
      <alignment horizontal="center"/>
    </xf>
    <xf numFmtId="44" fontId="59" fillId="0" borderId="3" xfId="0" applyNumberFormat="1" applyFont="1" applyBorder="1" applyAlignment="1" applyProtection="1">
      <alignment horizontal="left"/>
      <protection locked="0"/>
    </xf>
    <xf numFmtId="0" fontId="86" fillId="5" borderId="3" xfId="0" applyFont="1" applyFill="1" applyBorder="1" applyAlignment="1" applyProtection="1">
      <alignment vertical="top"/>
      <protection locked="0"/>
    </xf>
    <xf numFmtId="14" fontId="86" fillId="5" borderId="3" xfId="0" applyNumberFormat="1" applyFont="1" applyFill="1" applyBorder="1" applyAlignment="1">
      <alignment horizontal="right" vertical="center"/>
    </xf>
    <xf numFmtId="0" fontId="77" fillId="14" borderId="3" xfId="0" applyFont="1" applyFill="1" applyBorder="1" applyAlignment="1">
      <alignment horizontal="left" vertical="top" wrapText="1" shrinkToFit="1"/>
    </xf>
    <xf numFmtId="0" fontId="174" fillId="14" borderId="3" xfId="0" applyFont="1" applyFill="1" applyBorder="1" applyAlignment="1">
      <alignment horizontal="left" vertical="top" wrapText="1" shrinkToFit="1"/>
    </xf>
    <xf numFmtId="0" fontId="138" fillId="0" borderId="0" xfId="0" applyFont="1" applyAlignment="1">
      <alignment vertical="top"/>
    </xf>
    <xf numFmtId="0" fontId="176" fillId="0" borderId="3" xfId="0" applyFont="1" applyBorder="1" applyAlignment="1">
      <alignment vertical="top"/>
    </xf>
    <xf numFmtId="0" fontId="176" fillId="0" borderId="0" xfId="0" applyFont="1" applyAlignment="1">
      <alignment vertical="top"/>
    </xf>
    <xf numFmtId="164" fontId="176" fillId="0" borderId="3" xfId="0" applyNumberFormat="1" applyFont="1" applyBorder="1" applyAlignment="1">
      <alignment vertical="top"/>
    </xf>
    <xf numFmtId="171" fontId="176" fillId="0" borderId="3" xfId="0" applyNumberFormat="1" applyFont="1" applyBorder="1" applyAlignment="1">
      <alignment vertical="top"/>
    </xf>
    <xf numFmtId="0" fontId="177" fillId="0" borderId="3" xfId="0" applyFont="1" applyBorder="1" applyAlignment="1">
      <alignment horizontal="left" vertical="top"/>
    </xf>
    <xf numFmtId="0" fontId="138" fillId="0" borderId="0" xfId="0" applyFont="1" applyAlignment="1">
      <alignment horizontal="left" vertical="center" indent="1"/>
    </xf>
    <xf numFmtId="0" fontId="87" fillId="0" borderId="0" xfId="0" applyFont="1" applyAlignment="1">
      <alignment horizontal="left" vertical="center" wrapText="1"/>
    </xf>
    <xf numFmtId="0" fontId="173" fillId="0" borderId="0" xfId="0" applyFont="1" applyAlignment="1">
      <alignment vertical="center"/>
    </xf>
    <xf numFmtId="174" fontId="176" fillId="0" borderId="0" xfId="1" applyNumberFormat="1" applyFont="1" applyAlignment="1">
      <alignment vertical="top"/>
    </xf>
    <xf numFmtId="0" fontId="176" fillId="0" borderId="3" xfId="0" applyFont="1" applyBorder="1" applyAlignment="1">
      <alignment vertical="top" wrapText="1"/>
    </xf>
    <xf numFmtId="174" fontId="176" fillId="0" borderId="3" xfId="1" applyNumberFormat="1" applyFont="1" applyBorder="1" applyAlignment="1">
      <alignment vertical="top"/>
    </xf>
    <xf numFmtId="0" fontId="67" fillId="0" borderId="0" xfId="0" applyFont="1" applyAlignment="1" applyProtection="1">
      <alignment vertical="center"/>
      <protection locked="0"/>
    </xf>
    <xf numFmtId="0" fontId="155" fillId="0" borderId="0" xfId="0" applyFont="1" applyAlignment="1">
      <alignment horizontal="left" vertical="center"/>
    </xf>
    <xf numFmtId="0" fontId="87" fillId="0" borderId="0" xfId="0" applyFont="1" applyAlignment="1">
      <alignment vertical="top"/>
    </xf>
    <xf numFmtId="0" fontId="174" fillId="0" borderId="3" xfId="0" applyFont="1" applyBorder="1" applyAlignment="1">
      <alignment horizontal="left" vertical="top"/>
    </xf>
    <xf numFmtId="164" fontId="87" fillId="0" borderId="3" xfId="0" applyNumberFormat="1" applyFont="1" applyBorder="1" applyAlignment="1" applyProtection="1">
      <alignment vertical="top" shrinkToFit="1"/>
      <protection locked="0"/>
    </xf>
    <xf numFmtId="164" fontId="87" fillId="0" borderId="18" xfId="0" applyNumberFormat="1" applyFont="1" applyBorder="1" applyAlignment="1" applyProtection="1">
      <alignment vertical="top" shrinkToFit="1"/>
      <protection locked="0"/>
    </xf>
    <xf numFmtId="0" fontId="182" fillId="0" borderId="0" xfId="0" applyFont="1" applyAlignment="1">
      <alignment vertical="center" wrapText="1"/>
    </xf>
    <xf numFmtId="0" fontId="87" fillId="0" borderId="5" xfId="0" applyFont="1" applyBorder="1" applyAlignment="1">
      <alignment horizontal="left" vertical="top"/>
    </xf>
    <xf numFmtId="44" fontId="79" fillId="0" borderId="5" xfId="0" applyNumberFormat="1" applyFont="1" applyBorder="1" applyAlignment="1" applyProtection="1">
      <alignment vertical="top" shrinkToFit="1"/>
      <protection locked="0"/>
    </xf>
    <xf numFmtId="44" fontId="79" fillId="0" borderId="50" xfId="0" applyNumberFormat="1" applyFont="1" applyBorder="1" applyAlignment="1" applyProtection="1">
      <alignment vertical="top" shrinkToFit="1"/>
      <protection locked="0"/>
    </xf>
    <xf numFmtId="0" fontId="87" fillId="0" borderId="3" xfId="0" applyFont="1" applyBorder="1" applyAlignment="1">
      <alignment horizontal="left" vertical="top"/>
    </xf>
    <xf numFmtId="44" fontId="79" fillId="0" borderId="3" xfId="0" applyNumberFormat="1" applyFont="1" applyBorder="1" applyAlignment="1" applyProtection="1">
      <alignment vertical="top" shrinkToFit="1"/>
      <protection locked="0"/>
    </xf>
    <xf numFmtId="44" fontId="79" fillId="0" borderId="18" xfId="0" applyNumberFormat="1" applyFont="1" applyBorder="1" applyAlignment="1" applyProtection="1">
      <alignment vertical="top" shrinkToFit="1"/>
      <protection locked="0"/>
    </xf>
    <xf numFmtId="0" fontId="183" fillId="0" borderId="0" xfId="2" applyFont="1" applyFill="1" applyBorder="1" applyAlignment="1" applyProtection="1">
      <alignment horizontal="left" vertical="center" wrapText="1"/>
    </xf>
    <xf numFmtId="44" fontId="79" fillId="0" borderId="56" xfId="0" applyNumberFormat="1" applyFont="1" applyBorder="1" applyAlignment="1" applyProtection="1">
      <alignment vertical="top" shrinkToFit="1"/>
      <protection locked="0"/>
    </xf>
    <xf numFmtId="44" fontId="79" fillId="0" borderId="59" xfId="0" applyNumberFormat="1" applyFont="1" applyBorder="1" applyAlignment="1" applyProtection="1">
      <alignment vertical="top" shrinkToFit="1"/>
      <protection locked="0"/>
    </xf>
    <xf numFmtId="44" fontId="185" fillId="0" borderId="55" xfId="0" applyNumberFormat="1" applyFont="1" applyBorder="1" applyAlignment="1">
      <alignment vertical="top" shrinkToFit="1"/>
    </xf>
    <xf numFmtId="44" fontId="185" fillId="0" borderId="3" xfId="0" applyNumberFormat="1" applyFont="1" applyBorder="1" applyAlignment="1">
      <alignment vertical="top"/>
    </xf>
    <xf numFmtId="0" fontId="177" fillId="0" borderId="3" xfId="0" applyFont="1" applyBorder="1" applyAlignment="1">
      <alignment horizontal="left" vertical="top" indent="2"/>
    </xf>
    <xf numFmtId="0" fontId="186" fillId="0" borderId="0" xfId="0" applyFont="1" applyAlignment="1">
      <alignment horizontal="left" vertical="top"/>
    </xf>
    <xf numFmtId="44" fontId="141" fillId="0" borderId="3" xfId="0" applyNumberFormat="1" applyFont="1" applyBorder="1" applyAlignment="1" applyProtection="1">
      <alignment vertical="top" shrinkToFit="1"/>
      <protection locked="0"/>
    </xf>
    <xf numFmtId="44" fontId="141" fillId="0" borderId="3" xfId="0" applyNumberFormat="1" applyFont="1" applyBorder="1" applyAlignment="1">
      <alignment vertical="top"/>
    </xf>
    <xf numFmtId="0" fontId="187" fillId="0" borderId="0" xfId="0" applyFont="1" applyAlignment="1">
      <alignment vertical="top"/>
    </xf>
    <xf numFmtId="0" fontId="188" fillId="0" borderId="0" xfId="0" applyFont="1" applyAlignment="1">
      <alignment horizontal="left" vertical="top"/>
    </xf>
    <xf numFmtId="0" fontId="173" fillId="0" borderId="3" xfId="0" applyFont="1" applyBorder="1" applyAlignment="1">
      <alignment horizontal="center" vertical="top"/>
    </xf>
    <xf numFmtId="0" fontId="173" fillId="0" borderId="5" xfId="0" applyFont="1" applyBorder="1" applyAlignment="1">
      <alignment horizontal="center" vertical="top"/>
    </xf>
    <xf numFmtId="0" fontId="70" fillId="0" borderId="5" xfId="0" applyFont="1" applyBorder="1" applyAlignment="1">
      <alignment horizontal="center" vertical="top"/>
    </xf>
    <xf numFmtId="0" fontId="64" fillId="12" borderId="51" xfId="0" applyFont="1" applyFill="1" applyBorder="1" applyAlignment="1">
      <alignment horizontal="left" vertical="center" indent="1"/>
    </xf>
    <xf numFmtId="164" fontId="87" fillId="0" borderId="3" xfId="0" applyNumberFormat="1" applyFont="1" applyBorder="1" applyAlignment="1" applyProtection="1">
      <alignment horizontal="left" vertical="center" indent="1" shrinkToFit="1"/>
      <protection locked="0"/>
    </xf>
    <xf numFmtId="0" fontId="79" fillId="0" borderId="3" xfId="0" applyFont="1" applyBorder="1" applyAlignment="1" applyProtection="1">
      <alignment horizontal="left" vertical="center" indent="1"/>
      <protection locked="0"/>
    </xf>
    <xf numFmtId="173" fontId="87" fillId="0" borderId="3" xfId="0" applyNumberFormat="1" applyFont="1" applyBorder="1" applyAlignment="1" applyProtection="1">
      <alignment vertical="top"/>
      <protection locked="0"/>
    </xf>
    <xf numFmtId="44" fontId="79" fillId="0" borderId="4" xfId="0" applyNumberFormat="1" applyFont="1" applyBorder="1" applyAlignment="1">
      <alignment vertical="top"/>
    </xf>
    <xf numFmtId="44" fontId="79" fillId="0" borderId="3" xfId="0" applyNumberFormat="1" applyFont="1" applyBorder="1" applyAlignment="1">
      <alignment vertical="top"/>
    </xf>
    <xf numFmtId="0" fontId="79" fillId="0" borderId="36" xfId="0" applyFont="1" applyBorder="1" applyAlignment="1" applyProtection="1">
      <alignment horizontal="left" vertical="center" indent="1"/>
      <protection locked="0"/>
    </xf>
    <xf numFmtId="0" fontId="183" fillId="0" borderId="0" xfId="2" applyFont="1" applyFill="1" applyBorder="1" applyAlignment="1" applyProtection="1">
      <alignment horizontal="left" vertical="center"/>
    </xf>
    <xf numFmtId="0" fontId="188" fillId="0" borderId="0" xfId="0" applyFont="1" applyAlignment="1">
      <alignment vertical="top"/>
    </xf>
    <xf numFmtId="0" fontId="70" fillId="0" borderId="3" xfId="0" applyFont="1" applyBorder="1" applyAlignment="1">
      <alignment horizontal="center" vertical="top"/>
    </xf>
    <xf numFmtId="0" fontId="87" fillId="0" borderId="3" xfId="0" applyFont="1" applyBorder="1" applyAlignment="1" applyProtection="1">
      <alignment horizontal="left" vertical="top"/>
      <protection locked="0"/>
    </xf>
    <xf numFmtId="44" fontId="79" fillId="0" borderId="3" xfId="0" applyNumberFormat="1" applyFont="1" applyBorder="1" applyAlignment="1" applyProtection="1">
      <alignment vertical="top"/>
      <protection locked="0"/>
    </xf>
    <xf numFmtId="0" fontId="87" fillId="0" borderId="36" xfId="0" applyFont="1" applyBorder="1" applyAlignment="1" applyProtection="1">
      <alignment horizontal="left" vertical="top"/>
      <protection locked="0"/>
    </xf>
    <xf numFmtId="44" fontId="79" fillId="0" borderId="36" xfId="0" applyNumberFormat="1" applyFont="1" applyBorder="1" applyAlignment="1" applyProtection="1">
      <alignment vertical="top"/>
      <protection locked="0"/>
    </xf>
    <xf numFmtId="0" fontId="150" fillId="0" borderId="0" xfId="0" applyFont="1" applyAlignment="1">
      <alignment vertical="top" wrapText="1"/>
    </xf>
    <xf numFmtId="164" fontId="87" fillId="0" borderId="3" xfId="0" applyNumberFormat="1" applyFont="1" applyBorder="1" applyAlignment="1" applyProtection="1">
      <alignment horizontal="left" vertical="top"/>
      <protection locked="0"/>
    </xf>
    <xf numFmtId="44" fontId="79" fillId="0" borderId="3" xfId="1" applyFont="1" applyFill="1" applyBorder="1" applyAlignment="1" applyProtection="1">
      <alignment vertical="top"/>
      <protection locked="0"/>
    </xf>
    <xf numFmtId="0" fontId="192" fillId="0" borderId="0" xfId="0" applyFont="1" applyAlignment="1">
      <alignment vertical="top"/>
    </xf>
    <xf numFmtId="0" fontId="182" fillId="0" borderId="0" xfId="0" applyFont="1" applyAlignment="1">
      <alignment horizontal="left" vertical="top"/>
    </xf>
    <xf numFmtId="0" fontId="138" fillId="0" borderId="29" xfId="0" applyFont="1" applyBorder="1" applyAlignment="1">
      <alignment vertical="top"/>
    </xf>
    <xf numFmtId="0" fontId="149" fillId="0" borderId="0" xfId="0" applyFont="1" applyAlignment="1">
      <alignment horizontal="left" vertical="center"/>
    </xf>
    <xf numFmtId="0" fontId="196" fillId="0" borderId="0" xfId="0" applyFont="1" applyAlignment="1">
      <alignment vertical="top"/>
    </xf>
    <xf numFmtId="0" fontId="161" fillId="12" borderId="36" xfId="0" applyFont="1" applyFill="1" applyBorder="1" applyAlignment="1">
      <alignment horizontal="left" vertical="center"/>
    </xf>
    <xf numFmtId="0" fontId="162" fillId="0" borderId="55" xfId="0" applyFont="1" applyBorder="1" applyAlignment="1">
      <alignment horizontal="center" vertical="center"/>
    </xf>
    <xf numFmtId="0" fontId="168" fillId="0" borderId="5" xfId="0" applyFont="1" applyBorder="1" applyAlignment="1">
      <alignment horizontal="left" vertical="center"/>
    </xf>
    <xf numFmtId="0" fontId="87" fillId="15" borderId="51" xfId="0" applyFont="1" applyFill="1" applyBorder="1" applyAlignment="1">
      <alignment horizontal="center" vertical="center"/>
    </xf>
    <xf numFmtId="0" fontId="87" fillId="15" borderId="5" xfId="0" applyFont="1" applyFill="1" applyBorder="1" applyAlignment="1">
      <alignment horizontal="center" vertical="center"/>
    </xf>
    <xf numFmtId="0" fontId="87" fillId="15" borderId="16" xfId="0" applyFont="1" applyFill="1" applyBorder="1" applyAlignment="1">
      <alignment horizontal="center" vertical="center"/>
    </xf>
    <xf numFmtId="0" fontId="87" fillId="15" borderId="3" xfId="0" applyFont="1" applyFill="1" applyBorder="1" applyAlignment="1">
      <alignment horizontal="center" vertical="center"/>
    </xf>
    <xf numFmtId="0" fontId="198" fillId="15" borderId="65" xfId="0" applyFont="1" applyFill="1" applyBorder="1" applyAlignment="1">
      <alignment horizontal="left" vertical="center"/>
    </xf>
    <xf numFmtId="0" fontId="198" fillId="15" borderId="35" xfId="0" applyFont="1" applyFill="1" applyBorder="1" applyAlignment="1">
      <alignment horizontal="left" vertical="center"/>
    </xf>
    <xf numFmtId="0" fontId="198" fillId="15" borderId="24" xfId="0" applyFont="1" applyFill="1" applyBorder="1" applyAlignment="1">
      <alignment horizontal="left" vertical="center"/>
    </xf>
    <xf numFmtId="0" fontId="198" fillId="15" borderId="49" xfId="0" applyFont="1" applyFill="1" applyBorder="1" applyAlignment="1">
      <alignment horizontal="left" vertical="center"/>
    </xf>
    <xf numFmtId="0" fontId="87" fillId="15" borderId="19" xfId="0" applyFont="1" applyFill="1" applyBorder="1" applyAlignment="1">
      <alignment horizontal="center" vertical="center"/>
    </xf>
    <xf numFmtId="0" fontId="87" fillId="15" borderId="20" xfId="0" applyFont="1" applyFill="1" applyBorder="1" applyAlignment="1">
      <alignment horizontal="center" vertical="center"/>
    </xf>
    <xf numFmtId="0" fontId="182" fillId="0" borderId="0" xfId="0" applyFont="1" applyAlignment="1">
      <alignment horizontal="center" vertical="top"/>
    </xf>
    <xf numFmtId="0" fontId="79" fillId="0" borderId="0" xfId="0" applyFont="1" applyAlignment="1">
      <alignment vertical="top"/>
    </xf>
    <xf numFmtId="0" fontId="79" fillId="0" borderId="0" xfId="0" applyFont="1" applyAlignment="1">
      <alignment wrapText="1"/>
    </xf>
    <xf numFmtId="0" fontId="173" fillId="0" borderId="17" xfId="0" applyFont="1" applyBorder="1" applyAlignment="1">
      <alignment horizontal="right" vertical="center" shrinkToFit="1"/>
    </xf>
    <xf numFmtId="0" fontId="173" fillId="0" borderId="3" xfId="0" applyFont="1" applyBorder="1" applyAlignment="1">
      <alignment horizontal="center" vertical="center"/>
    </xf>
    <xf numFmtId="0" fontId="212" fillId="0" borderId="24" xfId="0" applyFont="1" applyBorder="1" applyAlignment="1">
      <alignment vertical="top" wrapText="1"/>
    </xf>
    <xf numFmtId="0" fontId="212" fillId="0" borderId="0" xfId="0" applyFont="1" applyAlignment="1">
      <alignment vertical="top"/>
    </xf>
    <xf numFmtId="0" fontId="213" fillId="0" borderId="0" xfId="0" applyFont="1"/>
    <xf numFmtId="0" fontId="212" fillId="0" borderId="24" xfId="0" applyFont="1" applyBorder="1" applyAlignment="1">
      <alignment vertical="top"/>
    </xf>
    <xf numFmtId="6" fontId="211" fillId="0" borderId="45" xfId="0" applyNumberFormat="1" applyFont="1" applyBorder="1" applyAlignment="1">
      <alignment horizontal="center" vertical="top" wrapText="1" shrinkToFit="1"/>
    </xf>
    <xf numFmtId="14" fontId="211" fillId="0" borderId="18" xfId="0" applyNumberFormat="1" applyFont="1" applyBorder="1" applyAlignment="1">
      <alignment horizontal="center" vertical="top" wrapText="1" shrinkToFit="1"/>
    </xf>
    <xf numFmtId="14" fontId="212" fillId="0" borderId="38" xfId="0" applyNumberFormat="1" applyFont="1" applyBorder="1" applyAlignment="1">
      <alignment horizontal="center" vertical="top" wrapText="1" shrinkToFit="1"/>
    </xf>
    <xf numFmtId="0" fontId="93" fillId="0" borderId="0" xfId="0" applyFont="1" applyAlignment="1">
      <alignment horizontal="center"/>
    </xf>
    <xf numFmtId="0" fontId="79" fillId="0" borderId="11" xfId="0" applyFont="1" applyBorder="1" applyAlignment="1" applyProtection="1">
      <alignment horizontal="left" vertical="top" shrinkToFit="1"/>
      <protection locked="0"/>
    </xf>
    <xf numFmtId="0" fontId="93" fillId="0" borderId="0" xfId="0" applyFont="1"/>
    <xf numFmtId="0" fontId="173" fillId="0" borderId="1" xfId="0" applyFont="1" applyBorder="1" applyAlignment="1">
      <alignment horizontal="left" vertical="center"/>
    </xf>
    <xf numFmtId="0" fontId="173" fillId="0" borderId="2" xfId="0" applyFont="1" applyBorder="1" applyAlignment="1">
      <alignment horizontal="left" vertical="center"/>
    </xf>
    <xf numFmtId="0" fontId="173" fillId="0" borderId="8" xfId="0" applyFont="1" applyBorder="1" applyAlignment="1">
      <alignment horizontal="left" vertical="center"/>
    </xf>
    <xf numFmtId="0" fontId="217" fillId="0" borderId="3" xfId="0" applyFont="1" applyBorder="1" applyAlignment="1">
      <alignment vertical="top"/>
    </xf>
    <xf numFmtId="164" fontId="217" fillId="0" borderId="3" xfId="0" applyNumberFormat="1" applyFont="1" applyBorder="1" applyAlignment="1">
      <alignment vertical="top"/>
    </xf>
    <xf numFmtId="172" fontId="217" fillId="0" borderId="3" xfId="0" applyNumberFormat="1" applyFont="1" applyBorder="1" applyAlignment="1">
      <alignment vertical="top"/>
    </xf>
    <xf numFmtId="0" fontId="218" fillId="0" borderId="3" xfId="0" applyFont="1" applyBorder="1" applyAlignment="1">
      <alignment horizontal="left" vertical="top"/>
    </xf>
    <xf numFmtId="0" fontId="219" fillId="0" borderId="0" xfId="0" applyFont="1" applyAlignment="1">
      <alignment vertical="top"/>
    </xf>
    <xf numFmtId="0" fontId="220" fillId="0" borderId="0" xfId="0" applyFont="1" applyAlignment="1">
      <alignment vertical="top"/>
    </xf>
    <xf numFmtId="0" fontId="217" fillId="0" borderId="3" xfId="0" applyFont="1" applyBorder="1" applyAlignment="1">
      <alignment horizontal="left" vertical="top" indent="2"/>
    </xf>
    <xf numFmtId="0" fontId="211" fillId="0" borderId="0" xfId="0" applyFont="1" applyAlignment="1">
      <alignment horizontal="center" vertical="top"/>
    </xf>
    <xf numFmtId="0" fontId="87" fillId="0" borderId="0" xfId="0" applyFont="1" applyAlignment="1">
      <alignment vertical="center"/>
    </xf>
    <xf numFmtId="0" fontId="223" fillId="0" borderId="0" xfId="0" quotePrefix="1" applyFont="1" applyAlignment="1">
      <alignment vertical="center" wrapText="1"/>
    </xf>
    <xf numFmtId="0" fontId="218" fillId="0" borderId="3" xfId="0" applyFont="1" applyBorder="1" applyAlignment="1">
      <alignment vertical="top"/>
    </xf>
    <xf numFmtId="0" fontId="217" fillId="0" borderId="3" xfId="0" applyFont="1" applyBorder="1" applyAlignment="1">
      <alignment horizontal="left" vertical="top" wrapText="1" indent="2"/>
    </xf>
    <xf numFmtId="0" fontId="174" fillId="0" borderId="0" xfId="0" applyFont="1" applyAlignment="1">
      <alignment horizontal="left" vertical="center" shrinkToFit="1"/>
    </xf>
    <xf numFmtId="174" fontId="217" fillId="0" borderId="0" xfId="1" applyNumberFormat="1" applyFont="1" applyAlignment="1">
      <alignment vertical="top"/>
    </xf>
    <xf numFmtId="14" fontId="218" fillId="0" borderId="3" xfId="0" applyNumberFormat="1" applyFont="1" applyBorder="1" applyAlignment="1">
      <alignment vertical="top"/>
    </xf>
    <xf numFmtId="0" fontId="174" fillId="0" borderId="0" xfId="0" applyFont="1" applyAlignment="1">
      <alignment vertical="center" shrinkToFit="1"/>
    </xf>
    <xf numFmtId="174" fontId="217" fillId="0" borderId="3" xfId="1" applyNumberFormat="1" applyFont="1" applyBorder="1" applyAlignment="1">
      <alignment vertical="top"/>
    </xf>
    <xf numFmtId="0" fontId="226" fillId="0" borderId="0" xfId="0" applyFont="1" applyAlignment="1">
      <alignment horizontal="center" vertical="center"/>
    </xf>
    <xf numFmtId="0" fontId="174" fillId="0" borderId="0" xfId="0" applyFont="1" applyAlignment="1">
      <alignment horizontal="left" vertical="center"/>
    </xf>
    <xf numFmtId="0" fontId="70" fillId="0" borderId="0" xfId="0" applyFont="1" applyAlignment="1">
      <alignment horizontal="center" vertical="top"/>
    </xf>
    <xf numFmtId="164" fontId="87" fillId="0" borderId="3" xfId="0" applyNumberFormat="1" applyFont="1" applyBorder="1" applyAlignment="1" applyProtection="1">
      <alignment horizontal="right" vertical="top" shrinkToFit="1"/>
      <protection locked="0"/>
    </xf>
    <xf numFmtId="0" fontId="87" fillId="3" borderId="3" xfId="0" applyFont="1" applyFill="1" applyBorder="1" applyAlignment="1">
      <alignment vertical="top"/>
    </xf>
    <xf numFmtId="0" fontId="79" fillId="3" borderId="3" xfId="0" applyFont="1" applyFill="1" applyBorder="1" applyAlignment="1">
      <alignment vertical="top" shrinkToFit="1"/>
    </xf>
    <xf numFmtId="44" fontId="79" fillId="0" borderId="36" xfId="0" applyNumberFormat="1" applyFont="1" applyBorder="1" applyAlignment="1">
      <alignment vertical="top" shrinkToFit="1"/>
    </xf>
    <xf numFmtId="44" fontId="87" fillId="0" borderId="0" xfId="0" applyNumberFormat="1" applyFont="1" applyAlignment="1" applyProtection="1">
      <alignment vertical="top"/>
      <protection locked="0"/>
    </xf>
    <xf numFmtId="0" fontId="174" fillId="0" borderId="0" xfId="0" applyFont="1" applyAlignment="1">
      <alignment vertical="top"/>
    </xf>
    <xf numFmtId="44" fontId="79" fillId="0" borderId="3" xfId="0" applyNumberFormat="1" applyFont="1" applyBorder="1" applyAlignment="1">
      <alignment vertical="top" shrinkToFit="1"/>
    </xf>
    <xf numFmtId="44" fontId="183" fillId="0" borderId="0" xfId="2" applyNumberFormat="1" applyFont="1" applyFill="1" applyBorder="1" applyAlignment="1" applyProtection="1">
      <alignment horizontal="left" vertical="center" indent="1"/>
    </xf>
    <xf numFmtId="44" fontId="87" fillId="0" borderId="0" xfId="0" applyNumberFormat="1" applyFont="1" applyAlignment="1">
      <alignment vertical="top"/>
    </xf>
    <xf numFmtId="44" fontId="87" fillId="0" borderId="0" xfId="0" applyNumberFormat="1" applyFont="1" applyAlignment="1">
      <alignment horizontal="left" vertical="center" indent="1"/>
    </xf>
    <xf numFmtId="0" fontId="224" fillId="0" borderId="0" xfId="0" applyFont="1" applyAlignment="1">
      <alignment horizontal="left" vertical="center" indent="1"/>
    </xf>
    <xf numFmtId="0" fontId="224" fillId="0" borderId="0" xfId="0" applyFont="1" applyAlignment="1">
      <alignment horizontal="center" vertical="top"/>
    </xf>
    <xf numFmtId="0" fontId="87" fillId="0" borderId="0" xfId="0" applyFont="1"/>
    <xf numFmtId="0" fontId="79" fillId="0" borderId="3" xfId="0" applyFont="1" applyBorder="1" applyAlignment="1" applyProtection="1">
      <alignment horizontal="center" vertical="top"/>
      <protection locked="0"/>
    </xf>
    <xf numFmtId="167" fontId="79" fillId="0" borderId="3" xfId="0" applyNumberFormat="1" applyFont="1" applyBorder="1" applyAlignment="1" applyProtection="1">
      <alignment vertical="top"/>
      <protection locked="0"/>
    </xf>
    <xf numFmtId="0" fontId="218" fillId="0" borderId="3" xfId="0" applyFont="1" applyBorder="1"/>
    <xf numFmtId="0" fontId="220" fillId="0" borderId="0" xfId="0" applyFont="1"/>
    <xf numFmtId="0" fontId="138" fillId="0" borderId="0" xfId="2" applyFont="1" applyFill="1" applyBorder="1" applyAlignment="1" applyProtection="1">
      <alignment vertical="center"/>
    </xf>
    <xf numFmtId="0" fontId="230" fillId="0" borderId="0" xfId="0" applyFont="1" applyAlignment="1">
      <alignment vertical="top"/>
    </xf>
    <xf numFmtId="44" fontId="173" fillId="0" borderId="0" xfId="0" applyNumberFormat="1" applyFont="1" applyAlignment="1">
      <alignment vertical="top" shrinkToFit="1"/>
    </xf>
    <xf numFmtId="0" fontId="173" fillId="0" borderId="3" xfId="0" applyFont="1" applyBorder="1" applyAlignment="1">
      <alignment vertical="top"/>
    </xf>
    <xf numFmtId="0" fontId="173" fillId="0" borderId="0" xfId="0" applyFont="1" applyAlignment="1">
      <alignment vertical="top"/>
    </xf>
    <xf numFmtId="44" fontId="79" fillId="0" borderId="3" xfId="1" applyFont="1" applyBorder="1" applyAlignment="1" applyProtection="1">
      <alignment vertical="top"/>
      <protection locked="0"/>
    </xf>
    <xf numFmtId="44" fontId="87" fillId="0" borderId="0" xfId="1" applyFont="1" applyFill="1" applyBorder="1" applyAlignment="1" applyProtection="1">
      <alignment vertical="top"/>
      <protection locked="0"/>
    </xf>
    <xf numFmtId="0" fontId="93" fillId="12" borderId="0" xfId="0" applyFont="1" applyFill="1" applyAlignment="1">
      <alignment horizontal="left" vertical="top"/>
    </xf>
    <xf numFmtId="0" fontId="232" fillId="0" borderId="0" xfId="0" applyFont="1" applyAlignment="1">
      <alignment vertical="top"/>
    </xf>
    <xf numFmtId="44" fontId="174" fillId="0" borderId="0" xfId="0" applyNumberFormat="1" applyFont="1" applyAlignment="1">
      <alignment vertical="top" shrinkToFit="1"/>
    </xf>
    <xf numFmtId="0" fontId="218" fillId="0" borderId="0" xfId="0" applyFont="1" applyAlignment="1">
      <alignment vertical="top"/>
    </xf>
    <xf numFmtId="0" fontId="217" fillId="0" borderId="0" xfId="0" applyFont="1" applyAlignment="1">
      <alignment vertical="top"/>
    </xf>
    <xf numFmtId="164" fontId="217" fillId="0" borderId="0" xfId="0" applyNumberFormat="1" applyFont="1" applyAlignment="1">
      <alignment vertical="top"/>
    </xf>
    <xf numFmtId="172" fontId="217" fillId="0" borderId="0" xfId="0" applyNumberFormat="1" applyFont="1" applyAlignment="1">
      <alignment vertical="top"/>
    </xf>
    <xf numFmtId="0" fontId="218" fillId="0" borderId="0" xfId="0" applyFont="1" applyAlignment="1">
      <alignment horizontal="left" vertical="top"/>
    </xf>
    <xf numFmtId="0" fontId="177" fillId="0" borderId="0" xfId="0" applyFont="1" applyAlignment="1">
      <alignment vertical="top"/>
    </xf>
    <xf numFmtId="0" fontId="217" fillId="0" borderId="0" xfId="0" applyFont="1" applyAlignment="1">
      <alignment horizontal="left" vertical="top" indent="2"/>
    </xf>
    <xf numFmtId="0" fontId="79" fillId="0" borderId="0" xfId="0" quotePrefix="1" applyFont="1" applyAlignment="1">
      <alignment vertical="center" wrapText="1"/>
    </xf>
    <xf numFmtId="0" fontId="217" fillId="0" borderId="0" xfId="0" applyFont="1" applyAlignment="1">
      <alignment horizontal="left" vertical="top" wrapText="1" indent="2"/>
    </xf>
    <xf numFmtId="0" fontId="218" fillId="0" borderId="0" xfId="0" applyFont="1"/>
    <xf numFmtId="0" fontId="173" fillId="6" borderId="3" xfId="0" applyFont="1" applyFill="1" applyBorder="1" applyAlignment="1">
      <alignment horizontal="center" vertical="top"/>
    </xf>
    <xf numFmtId="164" fontId="87" fillId="0" borderId="3" xfId="0" applyNumberFormat="1" applyFont="1" applyBorder="1" applyAlignment="1" applyProtection="1">
      <alignment horizontal="left" vertical="top" shrinkToFit="1"/>
      <protection locked="0"/>
    </xf>
    <xf numFmtId="0" fontId="87" fillId="0" borderId="3" xfId="0" applyFont="1" applyBorder="1" applyAlignment="1" applyProtection="1">
      <alignment horizontal="center" vertical="top"/>
      <protection locked="0"/>
    </xf>
    <xf numFmtId="167" fontId="87" fillId="0" borderId="3" xfId="0" applyNumberFormat="1" applyFont="1" applyBorder="1" applyAlignment="1" applyProtection="1">
      <alignment horizontal="center" vertical="top"/>
      <protection locked="0"/>
    </xf>
    <xf numFmtId="44" fontId="79" fillId="0" borderId="3" xfId="3" applyNumberFormat="1" applyFont="1" applyBorder="1" applyAlignment="1">
      <alignment vertical="top"/>
    </xf>
    <xf numFmtId="0" fontId="93" fillId="0" borderId="0" xfId="0" applyFont="1" applyAlignment="1">
      <alignment vertical="top"/>
    </xf>
    <xf numFmtId="0" fontId="78" fillId="0" borderId="0" xfId="0" applyFont="1" applyAlignment="1">
      <alignment vertical="center"/>
    </xf>
    <xf numFmtId="0" fontId="93" fillId="0" borderId="0" xfId="0" applyFont="1" applyAlignment="1">
      <alignment vertical="center"/>
    </xf>
    <xf numFmtId="0" fontId="87" fillId="0" borderId="0" xfId="0" applyFont="1" applyAlignment="1">
      <alignment horizontal="left" wrapText="1"/>
    </xf>
    <xf numFmtId="0" fontId="173" fillId="0" borderId="0" xfId="0" quotePrefix="1" applyFont="1" applyAlignment="1">
      <alignment horizontal="center" vertical="center" wrapText="1"/>
    </xf>
    <xf numFmtId="44" fontId="239" fillId="0" borderId="3" xfId="1" applyFont="1" applyFill="1" applyBorder="1" applyAlignment="1">
      <alignment vertical="top" shrinkToFit="1"/>
    </xf>
    <xf numFmtId="0" fontId="197" fillId="12" borderId="44" xfId="0" applyFont="1" applyFill="1" applyBorder="1" applyAlignment="1">
      <alignment horizontal="center" vertical="center"/>
    </xf>
    <xf numFmtId="0" fontId="197" fillId="12" borderId="17" xfId="0" applyFont="1" applyFill="1" applyBorder="1" applyAlignment="1">
      <alignment horizontal="center" vertical="center"/>
    </xf>
    <xf numFmtId="0" fontId="197" fillId="12" borderId="45" xfId="0" applyFont="1" applyFill="1" applyBorder="1" applyAlignment="1">
      <alignment horizontal="center" vertical="center"/>
    </xf>
    <xf numFmtId="44" fontId="18" fillId="15" borderId="3" xfId="0" applyNumberFormat="1" applyFont="1" applyFill="1" applyBorder="1" applyAlignment="1">
      <alignment vertical="top" shrinkToFit="1"/>
    </xf>
    <xf numFmtId="44" fontId="174" fillId="15" borderId="11" xfId="0" applyNumberFormat="1" applyFont="1" applyFill="1" applyBorder="1" applyAlignment="1">
      <alignment vertical="top"/>
    </xf>
    <xf numFmtId="0" fontId="212" fillId="0" borderId="0" xfId="0" applyFont="1" applyAlignment="1">
      <alignment horizontal="left" vertical="center" wrapText="1"/>
    </xf>
    <xf numFmtId="0" fontId="51" fillId="0" borderId="0" xfId="0" applyFont="1" applyAlignment="1">
      <alignment vertical="center"/>
    </xf>
    <xf numFmtId="0" fontId="44" fillId="14" borderId="3" xfId="0" applyFont="1" applyFill="1" applyBorder="1" applyAlignment="1">
      <alignment horizontal="center" vertical="center" wrapText="1"/>
    </xf>
    <xf numFmtId="0" fontId="150" fillId="0" borderId="0" xfId="0" applyFont="1"/>
    <xf numFmtId="0" fontId="138" fillId="14" borderId="0" xfId="0" applyFont="1" applyFill="1" applyAlignment="1">
      <alignment horizontal="left" vertical="center"/>
    </xf>
    <xf numFmtId="0" fontId="94" fillId="12" borderId="30" xfId="0" applyFont="1" applyFill="1" applyBorder="1" applyAlignment="1">
      <alignment vertical="center"/>
    </xf>
    <xf numFmtId="0" fontId="94" fillId="12" borderId="35" xfId="0" applyFont="1" applyFill="1" applyBorder="1" applyAlignment="1">
      <alignment vertical="center"/>
    </xf>
    <xf numFmtId="0" fontId="138" fillId="14" borderId="0" xfId="0" applyFont="1" applyFill="1" applyAlignment="1">
      <alignment vertical="center"/>
    </xf>
    <xf numFmtId="0" fontId="168" fillId="0" borderId="0" xfId="2" applyFont="1" applyFill="1" applyBorder="1" applyAlignment="1" applyProtection="1">
      <alignment vertical="center"/>
    </xf>
    <xf numFmtId="0" fontId="173" fillId="12" borderId="5" xfId="0" applyFont="1" applyFill="1" applyBorder="1" applyAlignment="1">
      <alignment horizontal="center" vertical="top"/>
    </xf>
    <xf numFmtId="0" fontId="139" fillId="12" borderId="27" xfId="0" applyFont="1" applyFill="1" applyBorder="1" applyAlignment="1">
      <alignment horizontal="left" vertical="center"/>
    </xf>
    <xf numFmtId="0" fontId="139" fillId="12" borderId="28" xfId="0" applyFont="1" applyFill="1" applyBorder="1" applyAlignment="1">
      <alignment horizontal="left" vertical="center"/>
    </xf>
    <xf numFmtId="0" fontId="139" fillId="12" borderId="29" xfId="0" applyFont="1" applyFill="1" applyBorder="1" applyAlignment="1">
      <alignment horizontal="center" vertical="center"/>
    </xf>
    <xf numFmtId="0" fontId="64" fillId="6" borderId="0" xfId="0" applyFont="1" applyFill="1" applyAlignment="1">
      <alignment horizontal="left" vertical="center"/>
    </xf>
    <xf numFmtId="14" fontId="256" fillId="6" borderId="0" xfId="0" applyNumberFormat="1" applyFont="1" applyFill="1" applyAlignment="1">
      <alignment horizontal="center" vertical="center"/>
    </xf>
    <xf numFmtId="172" fontId="149" fillId="6" borderId="0" xfId="0" applyNumberFormat="1" applyFont="1" applyFill="1" applyAlignment="1">
      <alignment horizontal="center" vertical="center"/>
    </xf>
    <xf numFmtId="0" fontId="138" fillId="6" borderId="0" xfId="0" applyFont="1" applyFill="1" applyAlignment="1">
      <alignment horizontal="left" vertical="center"/>
    </xf>
    <xf numFmtId="14" fontId="117" fillId="6" borderId="0" xfId="0" applyNumberFormat="1" applyFont="1" applyFill="1" applyAlignment="1">
      <alignment horizontal="center" vertical="center"/>
    </xf>
    <xf numFmtId="172" fontId="117" fillId="6" borderId="0" xfId="0" applyNumberFormat="1" applyFont="1" applyFill="1" applyAlignment="1">
      <alignment horizontal="center" vertical="center"/>
    </xf>
    <xf numFmtId="0" fontId="94" fillId="6" borderId="0" xfId="0" applyFont="1" applyFill="1" applyAlignment="1">
      <alignment horizontal="left" vertical="center"/>
    </xf>
    <xf numFmtId="0" fontId="82" fillId="6" borderId="0" xfId="0" applyFont="1" applyFill="1" applyAlignment="1">
      <alignment horizontal="left" vertical="center"/>
    </xf>
    <xf numFmtId="0" fontId="71" fillId="12" borderId="0" xfId="0" applyFont="1" applyFill="1" applyAlignment="1" applyProtection="1">
      <alignment horizontal="center" shrinkToFit="1"/>
      <protection locked="0"/>
    </xf>
    <xf numFmtId="0" fontId="82" fillId="14" borderId="3" xfId="0" applyFont="1" applyFill="1" applyBorder="1" applyAlignment="1">
      <alignment horizontal="left" vertical="center"/>
    </xf>
    <xf numFmtId="0" fontId="139" fillId="12" borderId="0" xfId="0" applyFont="1" applyFill="1" applyAlignment="1">
      <alignment horizontal="center" vertical="center"/>
    </xf>
    <xf numFmtId="0" fontId="162" fillId="0" borderId="0" xfId="0" applyFont="1" applyAlignment="1">
      <alignment vertical="top"/>
    </xf>
    <xf numFmtId="0" fontId="99" fillId="8" borderId="0" xfId="0" applyFont="1" applyFill="1" applyAlignment="1">
      <alignment horizontal="left" vertical="center"/>
    </xf>
    <xf numFmtId="0" fontId="0" fillId="8" borderId="13" xfId="0" applyFill="1" applyBorder="1" applyAlignment="1">
      <alignment horizontal="left" vertical="center" wrapText="1"/>
    </xf>
    <xf numFmtId="0" fontId="127" fillId="0" borderId="18" xfId="0" applyFont="1" applyBorder="1" applyAlignment="1">
      <alignment horizontal="left" vertical="center" wrapText="1" shrinkToFit="1"/>
    </xf>
    <xf numFmtId="0" fontId="127" fillId="0" borderId="16" xfId="0" applyFont="1" applyBorder="1" applyAlignment="1">
      <alignment horizontal="left" vertical="center" wrapText="1" shrinkToFit="1"/>
    </xf>
    <xf numFmtId="0" fontId="0" fillId="0" borderId="0" xfId="0" applyAlignment="1">
      <alignment horizontal="left" vertical="center" wrapText="1"/>
    </xf>
    <xf numFmtId="0" fontId="0" fillId="0" borderId="49" xfId="0" applyBorder="1" applyAlignment="1">
      <alignment horizontal="left" vertical="center" wrapText="1"/>
    </xf>
    <xf numFmtId="49" fontId="66" fillId="13" borderId="48" xfId="0" applyNumberFormat="1" applyFont="1" applyFill="1" applyBorder="1" applyAlignment="1">
      <alignment horizontal="left" vertical="top" wrapText="1"/>
    </xf>
    <xf numFmtId="49" fontId="66" fillId="13" borderId="0" xfId="0" applyNumberFormat="1" applyFont="1" applyFill="1" applyAlignment="1">
      <alignment horizontal="left" vertical="top" wrapText="1"/>
    </xf>
    <xf numFmtId="0" fontId="115" fillId="7" borderId="0" xfId="0" applyFont="1" applyFill="1" applyAlignment="1">
      <alignment horizontal="left" vertical="center" wrapText="1"/>
    </xf>
    <xf numFmtId="0" fontId="0" fillId="0" borderId="0" xfId="0" applyAlignment="1">
      <alignment horizontal="left" vertical="top" wrapText="1"/>
    </xf>
    <xf numFmtId="0" fontId="122" fillId="17" borderId="48" xfId="0" applyFont="1" applyFill="1" applyBorder="1" applyAlignment="1">
      <alignment horizontal="left" vertical="center" wrapText="1"/>
    </xf>
    <xf numFmtId="0" fontId="122" fillId="17" borderId="0" xfId="0" applyFont="1" applyFill="1" applyAlignment="1">
      <alignment horizontal="left" vertical="center" wrapText="1"/>
    </xf>
    <xf numFmtId="0" fontId="79" fillId="14" borderId="55" xfId="0" applyFont="1" applyFill="1" applyBorder="1" applyAlignment="1">
      <alignment horizontal="left" vertical="center" textRotation="90" wrapText="1"/>
    </xf>
    <xf numFmtId="0" fontId="117" fillId="0" borderId="0" xfId="3" applyFont="1" applyAlignment="1">
      <alignment horizontal="right" vertical="center"/>
    </xf>
    <xf numFmtId="0" fontId="73" fillId="0" borderId="0" xfId="0" applyFont="1" applyAlignment="1">
      <alignment horizontal="right" vertical="center"/>
    </xf>
    <xf numFmtId="0" fontId="79" fillId="14" borderId="36" xfId="0" applyFont="1" applyFill="1" applyBorder="1" applyAlignment="1">
      <alignment horizontal="left" vertical="center" textRotation="90" wrapText="1"/>
    </xf>
    <xf numFmtId="0" fontId="131" fillId="0" borderId="0" xfId="0" applyFont="1" applyAlignment="1">
      <alignment horizontal="center" wrapText="1"/>
    </xf>
    <xf numFmtId="0" fontId="132" fillId="0" borderId="0" xfId="0" applyFont="1" applyAlignment="1">
      <alignment horizontal="center"/>
    </xf>
    <xf numFmtId="0" fontId="93" fillId="0" borderId="0" xfId="0" applyFont="1" applyAlignment="1">
      <alignment horizontal="left" vertical="center" wrapText="1"/>
    </xf>
    <xf numFmtId="0" fontId="57" fillId="14" borderId="3" xfId="0" applyFont="1" applyFill="1" applyBorder="1" applyAlignment="1">
      <alignment horizontal="left" vertical="center" wrapText="1"/>
    </xf>
    <xf numFmtId="0" fontId="140" fillId="15" borderId="62" xfId="0" applyFont="1" applyFill="1" applyBorder="1" applyAlignment="1">
      <alignment horizontal="left" vertical="center" wrapText="1"/>
    </xf>
    <xf numFmtId="0" fontId="140" fillId="15" borderId="63" xfId="0" applyFont="1" applyFill="1" applyBorder="1" applyAlignment="1">
      <alignment horizontal="left" vertical="center" wrapText="1"/>
    </xf>
    <xf numFmtId="0" fontId="140" fillId="15" borderId="64" xfId="0" applyFont="1" applyFill="1" applyBorder="1" applyAlignment="1">
      <alignment horizontal="left" vertical="center" wrapText="1"/>
    </xf>
    <xf numFmtId="0" fontId="133" fillId="14" borderId="0" xfId="0" applyFont="1" applyFill="1" applyAlignment="1">
      <alignment horizontal="center" vertical="center" wrapText="1"/>
    </xf>
    <xf numFmtId="0" fontId="147" fillId="14" borderId="3" xfId="0" applyFont="1" applyFill="1" applyBorder="1" applyAlignment="1" applyProtection="1">
      <alignment horizontal="left" vertical="top" wrapText="1"/>
      <protection locked="0"/>
    </xf>
    <xf numFmtId="0" fontId="47" fillId="8" borderId="18" xfId="0" applyFont="1" applyFill="1" applyBorder="1" applyAlignment="1">
      <alignment horizontal="center" vertical="center"/>
    </xf>
    <xf numFmtId="0" fontId="47" fillId="8" borderId="13" xfId="0" applyFont="1" applyFill="1" applyBorder="1" applyAlignment="1">
      <alignment horizontal="center" vertical="center"/>
    </xf>
    <xf numFmtId="0" fontId="47" fillId="8" borderId="16" xfId="0" applyFont="1" applyFill="1" applyBorder="1" applyAlignment="1">
      <alignment horizontal="center" vertical="center"/>
    </xf>
    <xf numFmtId="0" fontId="73" fillId="0" borderId="0" xfId="0" applyFont="1" applyAlignment="1">
      <alignment horizontal="right" vertical="top" wrapText="1"/>
    </xf>
    <xf numFmtId="0" fontId="73" fillId="0" borderId="0" xfId="0" applyFont="1" applyAlignment="1">
      <alignment horizontal="right" vertical="top"/>
    </xf>
    <xf numFmtId="0" fontId="68" fillId="0" borderId="3" xfId="0" applyFont="1" applyBorder="1" applyAlignment="1" applyProtection="1">
      <alignment horizontal="left" vertical="top" wrapText="1"/>
      <protection locked="0"/>
    </xf>
    <xf numFmtId="0" fontId="92" fillId="14" borderId="3" xfId="0" applyFont="1" applyFill="1" applyBorder="1" applyAlignment="1" applyProtection="1">
      <alignment horizontal="left" vertical="top" wrapText="1"/>
      <protection locked="0"/>
    </xf>
    <xf numFmtId="0" fontId="148" fillId="14" borderId="3" xfId="0" applyFont="1" applyFill="1" applyBorder="1" applyAlignment="1" applyProtection="1">
      <alignment horizontal="left" vertical="top" wrapText="1"/>
      <protection locked="0"/>
    </xf>
    <xf numFmtId="0" fontId="117" fillId="0" borderId="0" xfId="0" applyFont="1" applyAlignment="1">
      <alignment horizontal="right" vertical="center"/>
    </xf>
    <xf numFmtId="0" fontId="77" fillId="0" borderId="3" xfId="0" applyFont="1" applyBorder="1" applyAlignment="1">
      <alignment horizontal="center" vertical="center" wrapText="1"/>
    </xf>
    <xf numFmtId="0" fontId="136" fillId="0" borderId="0" xfId="0" applyFont="1" applyAlignment="1">
      <alignment horizontal="center" vertical="top" wrapText="1"/>
    </xf>
    <xf numFmtId="0" fontId="1" fillId="0" borderId="0" xfId="0" applyFont="1" applyAlignment="1">
      <alignment horizontal="center" vertical="top" wrapText="1"/>
    </xf>
    <xf numFmtId="0" fontId="138" fillId="18" borderId="48" xfId="0" applyFont="1" applyFill="1" applyBorder="1" applyAlignment="1">
      <alignment horizontal="left" vertical="center" wrapText="1"/>
    </xf>
    <xf numFmtId="0" fontId="138" fillId="18" borderId="0" xfId="0" applyFont="1" applyFill="1" applyAlignment="1">
      <alignment horizontal="left" vertical="center" wrapText="1"/>
    </xf>
    <xf numFmtId="0" fontId="117" fillId="0" borderId="0" xfId="0" applyFont="1" applyAlignment="1">
      <alignment horizontal="right" vertical="center" wrapText="1"/>
    </xf>
    <xf numFmtId="0" fontId="135" fillId="0" borderId="0" xfId="0" applyFont="1" applyAlignment="1">
      <alignment horizontal="right" vertical="center"/>
    </xf>
    <xf numFmtId="0" fontId="82" fillId="0" borderId="18" xfId="0" applyFont="1" applyBorder="1" applyAlignment="1">
      <alignment horizontal="left" vertical="top"/>
    </xf>
    <xf numFmtId="0" fontId="82" fillId="0" borderId="16" xfId="0" applyFont="1" applyBorder="1" applyAlignment="1">
      <alignment horizontal="left" vertical="top"/>
    </xf>
    <xf numFmtId="0" fontId="82" fillId="0" borderId="0" xfId="0" applyFont="1" applyAlignment="1">
      <alignment horizontal="left" vertical="top"/>
    </xf>
    <xf numFmtId="0" fontId="82" fillId="0" borderId="49" xfId="0" applyFont="1" applyBorder="1" applyAlignment="1">
      <alignment horizontal="left" vertical="top"/>
    </xf>
    <xf numFmtId="0" fontId="162" fillId="0" borderId="3" xfId="0" applyFont="1" applyBorder="1" applyAlignment="1">
      <alignment horizontal="center" vertical="center"/>
    </xf>
    <xf numFmtId="0" fontId="53" fillId="0" borderId="0" xfId="0" quotePrefix="1" applyFont="1" applyAlignment="1">
      <alignment horizontal="center"/>
    </xf>
    <xf numFmtId="0" fontId="53" fillId="0" borderId="0" xfId="0" applyFont="1" applyAlignment="1">
      <alignment horizontal="center"/>
    </xf>
    <xf numFmtId="0" fontId="168" fillId="0" borderId="5" xfId="0" applyFont="1" applyBorder="1" applyAlignment="1">
      <alignment horizontal="center"/>
    </xf>
    <xf numFmtId="0" fontId="82" fillId="0" borderId="37" xfId="0" applyFont="1" applyBorder="1" applyAlignment="1" applyProtection="1">
      <alignment horizontal="left" vertical="top"/>
      <protection locked="0"/>
    </xf>
    <xf numFmtId="0" fontId="82" fillId="0" borderId="35" xfId="0" applyFont="1" applyBorder="1" applyAlignment="1" applyProtection="1">
      <alignment horizontal="left" vertical="top"/>
      <protection locked="0"/>
    </xf>
    <xf numFmtId="0" fontId="138" fillId="0" borderId="37" xfId="0" applyFont="1" applyBorder="1" applyAlignment="1" applyProtection="1">
      <alignment horizontal="left" vertical="top" wrapText="1"/>
      <protection locked="0"/>
    </xf>
    <xf numFmtId="0" fontId="138" fillId="0" borderId="35" xfId="0" applyFont="1" applyBorder="1" applyAlignment="1" applyProtection="1">
      <alignment horizontal="left" vertical="top" wrapText="1"/>
      <protection locked="0"/>
    </xf>
    <xf numFmtId="0" fontId="138" fillId="0" borderId="48" xfId="0" applyFont="1" applyBorder="1" applyAlignment="1" applyProtection="1">
      <alignment horizontal="left" vertical="top" wrapText="1"/>
      <protection locked="0"/>
    </xf>
    <xf numFmtId="0" fontId="138" fillId="0" borderId="49" xfId="0" applyFont="1" applyBorder="1" applyAlignment="1" applyProtection="1">
      <alignment horizontal="left" vertical="top" wrapText="1"/>
      <protection locked="0"/>
    </xf>
    <xf numFmtId="0" fontId="138" fillId="0" borderId="50" xfId="0" applyFont="1" applyBorder="1" applyAlignment="1" applyProtection="1">
      <alignment horizontal="left" vertical="top" wrapText="1"/>
      <protection locked="0"/>
    </xf>
    <xf numFmtId="0" fontId="138" fillId="0" borderId="51" xfId="0" applyFont="1" applyBorder="1" applyAlignment="1" applyProtection="1">
      <alignment horizontal="left" vertical="top" wrapText="1"/>
      <protection locked="0"/>
    </xf>
    <xf numFmtId="0" fontId="64" fillId="16" borderId="18" xfId="0" applyFont="1" applyFill="1" applyBorder="1" applyAlignment="1">
      <alignment horizontal="center" wrapText="1"/>
    </xf>
    <xf numFmtId="0" fontId="64" fillId="16" borderId="16" xfId="0" applyFont="1" applyFill="1" applyBorder="1" applyAlignment="1">
      <alignment horizontal="center" wrapText="1"/>
    </xf>
    <xf numFmtId="0" fontId="138" fillId="6" borderId="0" xfId="0" applyFont="1" applyFill="1" applyAlignment="1">
      <alignment horizontal="center" vertical="center" wrapText="1"/>
    </xf>
    <xf numFmtId="0" fontId="82" fillId="0" borderId="18" xfId="0" applyFont="1" applyBorder="1" applyAlignment="1">
      <alignment horizontal="left" vertical="top" wrapText="1"/>
    </xf>
    <xf numFmtId="0" fontId="82" fillId="0" borderId="16" xfId="0" applyFont="1" applyBorder="1" applyAlignment="1">
      <alignment horizontal="left" vertical="top" wrapText="1"/>
    </xf>
    <xf numFmtId="0" fontId="82" fillId="0" borderId="18" xfId="0" applyFont="1" applyBorder="1" applyAlignment="1" applyProtection="1">
      <alignment horizontal="left" vertical="top"/>
      <protection locked="0"/>
    </xf>
    <xf numFmtId="0" fontId="82" fillId="0" borderId="16" xfId="0" applyFont="1" applyBorder="1" applyAlignment="1" applyProtection="1">
      <alignment horizontal="left" vertical="top"/>
      <protection locked="0"/>
    </xf>
    <xf numFmtId="0" fontId="167" fillId="6" borderId="37" xfId="0" applyFont="1" applyFill="1" applyBorder="1" applyAlignment="1">
      <alignment horizontal="left" wrapText="1"/>
    </xf>
    <xf numFmtId="0" fontId="167" fillId="6" borderId="35" xfId="0" applyFont="1" applyFill="1" applyBorder="1" applyAlignment="1">
      <alignment horizontal="left" wrapText="1"/>
    </xf>
    <xf numFmtId="0" fontId="16" fillId="0" borderId="3" xfId="0" applyFont="1" applyBorder="1" applyAlignment="1" applyProtection="1">
      <alignment horizontal="center" vertical="center" wrapText="1"/>
      <protection locked="0"/>
    </xf>
    <xf numFmtId="0" fontId="64" fillId="0" borderId="0" xfId="0" applyFont="1" applyAlignment="1">
      <alignment horizontal="left"/>
    </xf>
    <xf numFmtId="0" fontId="151" fillId="0" borderId="0" xfId="0" applyFont="1" applyAlignment="1">
      <alignment horizontal="left" wrapText="1"/>
    </xf>
    <xf numFmtId="0" fontId="166" fillId="0" borderId="37" xfId="0" applyFont="1" applyBorder="1" applyAlignment="1">
      <alignment horizontal="left" vertical="center" wrapText="1"/>
    </xf>
    <xf numFmtId="0" fontId="166" fillId="0" borderId="50" xfId="0" applyFont="1" applyBorder="1" applyAlignment="1">
      <alignment horizontal="left" vertical="center"/>
    </xf>
    <xf numFmtId="0" fontId="156" fillId="0" borderId="37" xfId="0" applyFont="1" applyBorder="1" applyAlignment="1">
      <alignment horizontal="left" vertical="top"/>
    </xf>
    <xf numFmtId="0" fontId="156" fillId="0" borderId="35" xfId="0" applyFont="1" applyBorder="1" applyAlignment="1">
      <alignment horizontal="left" vertical="top"/>
    </xf>
    <xf numFmtId="0" fontId="82" fillId="0" borderId="13" xfId="0" applyFont="1" applyBorder="1" applyAlignment="1" applyProtection="1">
      <alignment horizontal="left" vertical="top"/>
      <protection locked="0"/>
    </xf>
    <xf numFmtId="164" fontId="170" fillId="0" borderId="0" xfId="0" applyNumberFormat="1" applyFont="1" applyAlignment="1">
      <alignment horizontal="center" vertical="center" textRotation="180"/>
    </xf>
    <xf numFmtId="0" fontId="94" fillId="0" borderId="0" xfId="0" applyFont="1" applyAlignment="1">
      <alignment horizontal="left" vertical="center" wrapText="1"/>
    </xf>
    <xf numFmtId="0" fontId="169" fillId="0" borderId="0" xfId="0" applyFont="1" applyAlignment="1">
      <alignment horizontal="center" vertical="center" textRotation="180"/>
    </xf>
    <xf numFmtId="0" fontId="64" fillId="0" borderId="0" xfId="0" applyFont="1" applyAlignment="1">
      <alignment horizontal="left" vertical="center" wrapText="1"/>
    </xf>
    <xf numFmtId="0" fontId="59" fillId="0" borderId="0" xfId="0" applyFont="1" applyAlignment="1">
      <alignment horizontal="center"/>
    </xf>
    <xf numFmtId="0" fontId="138" fillId="0" borderId="0" xfId="0" applyFont="1" applyAlignment="1">
      <alignment horizontal="left" wrapText="1"/>
    </xf>
    <xf numFmtId="0" fontId="138" fillId="0" borderId="0" xfId="0" applyFont="1" applyAlignment="1">
      <alignment horizontal="left"/>
    </xf>
    <xf numFmtId="168" fontId="138" fillId="0" borderId="0" xfId="0" applyNumberFormat="1" applyFont="1" applyAlignment="1">
      <alignment horizontal="left" wrapText="1"/>
    </xf>
    <xf numFmtId="0" fontId="255" fillId="6" borderId="0" xfId="0" applyFont="1" applyFill="1" applyAlignment="1">
      <alignment horizontal="center"/>
    </xf>
    <xf numFmtId="0" fontId="139" fillId="0" borderId="0" xfId="0" applyFont="1" applyAlignment="1">
      <alignment horizontal="center"/>
    </xf>
    <xf numFmtId="0" fontId="64" fillId="0" borderId="0" xfId="0" applyFont="1" applyAlignment="1">
      <alignment horizontal="center"/>
    </xf>
    <xf numFmtId="0" fontId="238" fillId="11" borderId="0" xfId="0" applyFont="1" applyFill="1" applyAlignment="1">
      <alignment horizontal="center"/>
    </xf>
    <xf numFmtId="0" fontId="163" fillId="0" borderId="18" xfId="0" applyFont="1" applyBorder="1" applyAlignment="1">
      <alignment horizontal="center" vertical="center" wrapText="1"/>
    </xf>
    <xf numFmtId="0" fontId="163" fillId="0" borderId="13" xfId="0" applyFont="1" applyBorder="1" applyAlignment="1">
      <alignment horizontal="center" vertical="center" wrapText="1"/>
    </xf>
    <xf numFmtId="0" fontId="163" fillId="0" borderId="16" xfId="0" applyFont="1" applyBorder="1" applyAlignment="1">
      <alignment horizontal="center" vertical="center" wrapText="1"/>
    </xf>
    <xf numFmtId="0" fontId="117" fillId="0" borderId="0" xfId="0" applyFont="1" applyAlignment="1">
      <alignment horizontal="left" wrapText="1" shrinkToFit="1"/>
    </xf>
    <xf numFmtId="0" fontId="164" fillId="0" borderId="36" xfId="0" applyFont="1" applyBorder="1" applyAlignment="1">
      <alignment horizontal="center" vertical="center" wrapText="1"/>
    </xf>
    <xf numFmtId="0" fontId="164" fillId="0" borderId="55" xfId="0" applyFont="1" applyBorder="1" applyAlignment="1">
      <alignment horizontal="center" vertical="center" wrapText="1"/>
    </xf>
    <xf numFmtId="0" fontId="64" fillId="12" borderId="3" xfId="0" applyFont="1" applyFill="1" applyBorder="1" applyAlignment="1">
      <alignment horizontal="center"/>
    </xf>
    <xf numFmtId="44" fontId="59" fillId="0" borderId="27" xfId="0" applyNumberFormat="1" applyFont="1" applyBorder="1" applyAlignment="1">
      <alignment horizontal="left" vertical="center" wrapText="1"/>
    </xf>
    <xf numFmtId="44" fontId="59" fillId="0" borderId="28" xfId="0" applyNumberFormat="1" applyFont="1" applyBorder="1" applyAlignment="1">
      <alignment horizontal="left" vertical="center" wrapText="1"/>
    </xf>
    <xf numFmtId="44" fontId="59" fillId="0" borderId="29" xfId="0" applyNumberFormat="1" applyFont="1" applyBorder="1" applyAlignment="1">
      <alignment horizontal="left" vertical="center" wrapText="1"/>
    </xf>
    <xf numFmtId="169" fontId="78" fillId="2" borderId="27" xfId="0" applyNumberFormat="1" applyFont="1" applyFill="1" applyBorder="1" applyAlignment="1">
      <alignment horizontal="left" vertical="top" shrinkToFit="1"/>
    </xf>
    <xf numFmtId="169" fontId="78" fillId="2" borderId="28" xfId="0" applyNumberFormat="1" applyFont="1" applyFill="1" applyBorder="1" applyAlignment="1">
      <alignment horizontal="left" vertical="top" shrinkToFit="1"/>
    </xf>
    <xf numFmtId="169" fontId="78" fillId="2" borderId="29" xfId="0" applyNumberFormat="1" applyFont="1" applyFill="1" applyBorder="1" applyAlignment="1">
      <alignment horizontal="left" vertical="top" shrinkToFit="1"/>
    </xf>
    <xf numFmtId="0" fontId="208" fillId="0" borderId="31" xfId="0" applyFont="1" applyBorder="1" applyAlignment="1">
      <alignment horizontal="left" vertical="center" wrapText="1" indent="10"/>
    </xf>
    <xf numFmtId="0" fontId="208" fillId="0" borderId="21" xfId="0" applyFont="1" applyBorder="1" applyAlignment="1">
      <alignment horizontal="left" vertical="center" wrapText="1" indent="10"/>
    </xf>
    <xf numFmtId="0" fontId="208" fillId="0" borderId="22" xfId="0" applyFont="1" applyBorder="1" applyAlignment="1">
      <alignment horizontal="left" vertical="center" wrapText="1" indent="10"/>
    </xf>
    <xf numFmtId="0" fontId="208" fillId="0" borderId="24" xfId="0" applyFont="1" applyBorder="1" applyAlignment="1">
      <alignment horizontal="left" vertical="center" wrapText="1" indent="10"/>
    </xf>
    <xf numFmtId="0" fontId="208" fillId="0" borderId="0" xfId="0" applyFont="1" applyAlignment="1">
      <alignment horizontal="left" vertical="center" wrapText="1" indent="10"/>
    </xf>
    <xf numFmtId="0" fontId="208" fillId="0" borderId="23" xfId="0" applyFont="1" applyBorder="1" applyAlignment="1">
      <alignment horizontal="left" vertical="center" wrapText="1" indent="10"/>
    </xf>
    <xf numFmtId="0" fontId="208" fillId="0" borderId="25" xfId="0" applyFont="1" applyBorder="1" applyAlignment="1">
      <alignment horizontal="left" vertical="center" wrapText="1" indent="10"/>
    </xf>
    <xf numFmtId="0" fontId="208" fillId="0" borderId="26" xfId="0" applyFont="1" applyBorder="1" applyAlignment="1">
      <alignment horizontal="left" vertical="center" wrapText="1" indent="10"/>
    </xf>
    <xf numFmtId="0" fontId="208" fillId="0" borderId="11" xfId="0" applyFont="1" applyBorder="1" applyAlignment="1">
      <alignment horizontal="left" vertical="center" wrapText="1" indent="10"/>
    </xf>
    <xf numFmtId="168" fontId="173" fillId="0" borderId="45" xfId="0" applyNumberFormat="1" applyFont="1" applyBorder="1" applyAlignment="1" applyProtection="1">
      <alignment horizontal="left" vertical="center" wrapText="1"/>
      <protection locked="0"/>
    </xf>
    <xf numFmtId="168" fontId="173" fillId="0" borderId="44" xfId="0" applyNumberFormat="1" applyFont="1" applyBorder="1" applyAlignment="1" applyProtection="1">
      <alignment horizontal="left" vertical="center" wrapText="1"/>
      <protection locked="0"/>
    </xf>
    <xf numFmtId="0" fontId="72" fillId="0" borderId="17" xfId="0" applyFont="1" applyBorder="1" applyAlignment="1">
      <alignment vertical="center"/>
    </xf>
    <xf numFmtId="0" fontId="72" fillId="0" borderId="9" xfId="0" applyFont="1" applyBorder="1" applyAlignment="1">
      <alignment vertical="center"/>
    </xf>
    <xf numFmtId="166" fontId="173" fillId="0" borderId="18" xfId="0" applyNumberFormat="1" applyFont="1" applyBorder="1" applyAlignment="1">
      <alignment horizontal="left" vertical="center"/>
    </xf>
    <xf numFmtId="166" fontId="173" fillId="0" borderId="16" xfId="0" applyNumberFormat="1" applyFont="1" applyBorder="1" applyAlignment="1">
      <alignment horizontal="left" vertical="center"/>
    </xf>
    <xf numFmtId="0" fontId="173" fillId="0" borderId="18" xfId="0" applyFont="1" applyBorder="1" applyAlignment="1">
      <alignment horizontal="left" vertical="center"/>
    </xf>
    <xf numFmtId="0" fontId="173" fillId="0" borderId="42" xfId="0" applyFont="1" applyBorder="1" applyAlignment="1">
      <alignment horizontal="left" vertical="center"/>
    </xf>
    <xf numFmtId="0" fontId="173" fillId="0" borderId="18" xfId="0" applyFont="1" applyBorder="1" applyAlignment="1">
      <alignment horizontal="left" vertical="center" shrinkToFit="1"/>
    </xf>
    <xf numFmtId="0" fontId="173" fillId="0" borderId="13" xfId="0" applyFont="1" applyBorder="1" applyAlignment="1">
      <alignment horizontal="left" vertical="center" shrinkToFit="1"/>
    </xf>
    <xf numFmtId="0" fontId="173" fillId="0" borderId="42" xfId="0" applyFont="1" applyBorder="1" applyAlignment="1">
      <alignment horizontal="left" vertical="center" shrinkToFit="1"/>
    </xf>
    <xf numFmtId="0" fontId="201" fillId="0" borderId="0" xfId="0" applyFont="1" applyAlignment="1">
      <alignment horizontal="center" wrapText="1"/>
    </xf>
    <xf numFmtId="0" fontId="79" fillId="0" borderId="0" xfId="0" applyFont="1" applyAlignment="1">
      <alignment horizontal="center" wrapText="1"/>
    </xf>
    <xf numFmtId="0" fontId="78" fillId="0" borderId="31" xfId="0" applyFont="1" applyBorder="1" applyAlignment="1">
      <alignment horizontal="left" vertical="top"/>
    </xf>
    <xf numFmtId="0" fontId="78" fillId="0" borderId="21" xfId="0" applyFont="1" applyBorder="1" applyAlignment="1">
      <alignment horizontal="left" vertical="top"/>
    </xf>
    <xf numFmtId="0" fontId="78" fillId="0" borderId="22" xfId="0" applyFont="1" applyBorder="1" applyAlignment="1">
      <alignment horizontal="left" vertical="top"/>
    </xf>
    <xf numFmtId="0" fontId="78" fillId="0" borderId="25" xfId="0" applyFont="1" applyBorder="1" applyAlignment="1">
      <alignment horizontal="left" vertical="top"/>
    </xf>
    <xf numFmtId="0" fontId="78" fillId="0" borderId="26" xfId="0" applyFont="1" applyBorder="1" applyAlignment="1">
      <alignment horizontal="left" vertical="top"/>
    </xf>
    <xf numFmtId="0" fontId="78" fillId="0" borderId="11" xfId="0" applyFont="1" applyBorder="1" applyAlignment="1">
      <alignment horizontal="left" vertical="top"/>
    </xf>
    <xf numFmtId="0" fontId="204" fillId="7" borderId="31" xfId="0" applyFont="1" applyFill="1" applyBorder="1" applyAlignment="1">
      <alignment horizontal="left" vertical="top" wrapText="1"/>
    </xf>
    <xf numFmtId="0" fontId="204" fillId="7" borderId="21" xfId="0" applyFont="1" applyFill="1" applyBorder="1" applyAlignment="1">
      <alignment horizontal="left" vertical="top" wrapText="1"/>
    </xf>
    <xf numFmtId="0" fontId="204" fillId="7" borderId="22" xfId="0" applyFont="1" applyFill="1" applyBorder="1" applyAlignment="1">
      <alignment horizontal="left" vertical="top" wrapText="1"/>
    </xf>
    <xf numFmtId="0" fontId="204" fillId="7" borderId="24" xfId="0" applyFont="1" applyFill="1" applyBorder="1" applyAlignment="1">
      <alignment horizontal="left" vertical="top" wrapText="1"/>
    </xf>
    <xf numFmtId="0" fontId="204" fillId="7" borderId="0" xfId="0" applyFont="1" applyFill="1" applyAlignment="1">
      <alignment horizontal="left" vertical="top" wrapText="1"/>
    </xf>
    <xf numFmtId="0" fontId="204" fillId="7" borderId="23" xfId="0" applyFont="1" applyFill="1" applyBorder="1" applyAlignment="1">
      <alignment horizontal="left" vertical="top" wrapText="1"/>
    </xf>
    <xf numFmtId="0" fontId="204" fillId="7" borderId="25" xfId="0" applyFont="1" applyFill="1" applyBorder="1" applyAlignment="1">
      <alignment horizontal="left" vertical="top" wrapText="1"/>
    </xf>
    <xf numFmtId="0" fontId="204" fillId="7" borderId="26" xfId="0" applyFont="1" applyFill="1" applyBorder="1" applyAlignment="1">
      <alignment horizontal="left" vertical="top" wrapText="1"/>
    </xf>
    <xf numFmtId="0" fontId="204" fillId="7" borderId="11" xfId="0" applyFont="1" applyFill="1" applyBorder="1" applyAlignment="1">
      <alignment horizontal="left" vertical="top" wrapText="1"/>
    </xf>
    <xf numFmtId="0" fontId="202" fillId="0" borderId="0" xfId="2" applyFont="1" applyAlignment="1" applyProtection="1">
      <alignment horizontal="center" wrapText="1"/>
    </xf>
    <xf numFmtId="0" fontId="203" fillId="0" borderId="0" xfId="0" applyFont="1" applyAlignment="1">
      <alignment horizontal="center" wrapText="1"/>
    </xf>
    <xf numFmtId="0" fontId="211" fillId="0" borderId="1" xfId="0" applyFont="1" applyBorder="1" applyAlignment="1">
      <alignment horizontal="left" vertical="top" wrapText="1" shrinkToFit="1"/>
    </xf>
    <xf numFmtId="0" fontId="211" fillId="0" borderId="17" xfId="0" applyFont="1" applyBorder="1" applyAlignment="1">
      <alignment horizontal="left" vertical="top" wrapText="1" shrinkToFit="1"/>
    </xf>
    <xf numFmtId="0" fontId="78" fillId="0" borderId="27" xfId="0" applyFont="1" applyBorder="1" applyAlignment="1">
      <alignment horizontal="left" vertical="top"/>
    </xf>
    <xf numFmtId="0" fontId="78" fillId="0" borderId="28" xfId="0" applyFont="1" applyBorder="1" applyAlignment="1">
      <alignment horizontal="left" vertical="top"/>
    </xf>
    <xf numFmtId="0" fontId="78" fillId="0" borderId="29" xfId="0" applyFont="1" applyBorder="1" applyAlignment="1">
      <alignment horizontal="left" vertical="top"/>
    </xf>
    <xf numFmtId="0" fontId="78" fillId="0" borderId="27" xfId="0" applyFont="1" applyBorder="1" applyAlignment="1">
      <alignment horizontal="left" vertical="top" wrapText="1"/>
    </xf>
    <xf numFmtId="0" fontId="78" fillId="0" borderId="28" xfId="0" applyFont="1" applyBorder="1" applyAlignment="1">
      <alignment horizontal="left" vertical="top" wrapText="1"/>
    </xf>
    <xf numFmtId="0" fontId="78" fillId="0" borderId="29" xfId="0" applyFont="1" applyBorder="1" applyAlignment="1">
      <alignment horizontal="left" vertical="top" wrapText="1"/>
    </xf>
    <xf numFmtId="0" fontId="78" fillId="0" borderId="33" xfId="0" applyFont="1" applyBorder="1" applyAlignment="1">
      <alignment horizontal="left" vertical="top"/>
    </xf>
    <xf numFmtId="0" fontId="78" fillId="0" borderId="52" xfId="0" applyFont="1" applyBorder="1" applyAlignment="1">
      <alignment horizontal="left" vertical="top"/>
    </xf>
    <xf numFmtId="0" fontId="78" fillId="0" borderId="32" xfId="0" applyFont="1" applyBorder="1" applyAlignment="1">
      <alignment horizontal="left" vertical="top"/>
    </xf>
    <xf numFmtId="0" fontId="78" fillId="0" borderId="36" xfId="0" applyFont="1" applyBorder="1" applyAlignment="1">
      <alignment horizontal="left" vertical="center" shrinkToFit="1"/>
    </xf>
    <xf numFmtId="0" fontId="78" fillId="0" borderId="6" xfId="0" applyFont="1" applyBorder="1" applyAlignment="1">
      <alignment horizontal="left" vertical="center" shrinkToFit="1"/>
    </xf>
    <xf numFmtId="0" fontId="78" fillId="0" borderId="3" xfId="0" applyFont="1" applyBorder="1" applyAlignment="1">
      <alignment horizontal="left" vertical="top" wrapText="1" shrinkToFit="1"/>
    </xf>
    <xf numFmtId="0" fontId="214" fillId="0" borderId="31" xfId="0" applyFont="1" applyBorder="1" applyAlignment="1">
      <alignment horizontal="left" vertical="top" wrapText="1" shrinkToFit="1"/>
    </xf>
    <xf numFmtId="0" fontId="78" fillId="0" borderId="21" xfId="0" applyFont="1" applyBorder="1" applyAlignment="1">
      <alignment horizontal="left" vertical="top" shrinkToFit="1"/>
    </xf>
    <xf numFmtId="0" fontId="78" fillId="0" borderId="22" xfId="0" applyFont="1" applyBorder="1" applyAlignment="1">
      <alignment horizontal="left" vertical="top" shrinkToFit="1"/>
    </xf>
    <xf numFmtId="0" fontId="78" fillId="0" borderId="24" xfId="0" applyFont="1" applyBorder="1" applyAlignment="1">
      <alignment horizontal="left" vertical="top" shrinkToFit="1"/>
    </xf>
    <xf numFmtId="0" fontId="78" fillId="0" borderId="0" xfId="0" applyFont="1" applyAlignment="1">
      <alignment horizontal="left" vertical="top" shrinkToFit="1"/>
    </xf>
    <xf numFmtId="0" fontId="78" fillId="0" borderId="23" xfId="0" applyFont="1" applyBorder="1" applyAlignment="1">
      <alignment horizontal="left" vertical="top" shrinkToFit="1"/>
    </xf>
    <xf numFmtId="0" fontId="211" fillId="0" borderId="2" xfId="0" applyFont="1" applyBorder="1" applyAlignment="1">
      <alignment horizontal="left" vertical="top" wrapText="1" shrinkToFit="1"/>
    </xf>
    <xf numFmtId="0" fontId="211" fillId="0" borderId="3" xfId="0" applyFont="1" applyBorder="1" applyAlignment="1">
      <alignment horizontal="left" vertical="top" wrapText="1" shrinkToFit="1"/>
    </xf>
    <xf numFmtId="0" fontId="72" fillId="0" borderId="18" xfId="0" applyFont="1" applyBorder="1" applyAlignment="1">
      <alignment horizontal="left" vertical="center" shrinkToFit="1"/>
    </xf>
    <xf numFmtId="0" fontId="72" fillId="0" borderId="13" xfId="0" applyFont="1" applyBorder="1" applyAlignment="1">
      <alignment horizontal="left" vertical="center" shrinkToFit="1"/>
    </xf>
    <xf numFmtId="0" fontId="72" fillId="0" borderId="42" xfId="0" applyFont="1" applyBorder="1" applyAlignment="1">
      <alignment horizontal="left" vertical="center" shrinkToFit="1"/>
    </xf>
    <xf numFmtId="0" fontId="72" fillId="0" borderId="27" xfId="0" applyFont="1" applyBorder="1" applyAlignment="1">
      <alignment horizontal="center" vertical="center" wrapText="1"/>
    </xf>
    <xf numFmtId="0" fontId="211" fillId="0" borderId="28" xfId="0" applyFont="1" applyBorder="1" applyAlignment="1">
      <alignment horizontal="center" vertical="center" wrapText="1"/>
    </xf>
    <xf numFmtId="0" fontId="211" fillId="0" borderId="29" xfId="0" applyFont="1" applyBorder="1" applyAlignment="1">
      <alignment horizontal="center" vertical="center" wrapText="1"/>
    </xf>
    <xf numFmtId="0" fontId="78" fillId="0" borderId="27" xfId="0" applyFont="1" applyBorder="1" applyAlignment="1">
      <alignment horizontal="left"/>
    </xf>
    <xf numFmtId="0" fontId="79" fillId="0" borderId="28" xfId="0" applyFont="1" applyBorder="1" applyAlignment="1">
      <alignment horizontal="left"/>
    </xf>
    <xf numFmtId="0" fontId="79" fillId="0" borderId="29" xfId="0" applyFont="1" applyBorder="1" applyAlignment="1">
      <alignment horizontal="left"/>
    </xf>
    <xf numFmtId="0" fontId="212" fillId="0" borderId="21" xfId="0" applyFont="1" applyBorder="1" applyAlignment="1">
      <alignment horizontal="center" vertical="center" wrapText="1"/>
    </xf>
    <xf numFmtId="0" fontId="216" fillId="0" borderId="39" xfId="0" applyFont="1" applyBorder="1" applyAlignment="1">
      <alignment horizontal="right" vertical="top"/>
    </xf>
    <xf numFmtId="0" fontId="216" fillId="0" borderId="47" xfId="0" applyFont="1" applyBorder="1" applyAlignment="1">
      <alignment horizontal="right" vertical="top"/>
    </xf>
    <xf numFmtId="0" fontId="174" fillId="2" borderId="24" xfId="0" applyFont="1" applyFill="1" applyBorder="1" applyAlignment="1">
      <alignment horizontal="left"/>
    </xf>
    <xf numFmtId="0" fontId="174" fillId="2" borderId="0" xfId="0" applyFont="1" applyFill="1" applyAlignment="1">
      <alignment horizontal="left"/>
    </xf>
    <xf numFmtId="0" fontId="174" fillId="2" borderId="23" xfId="0" applyFont="1" applyFill="1" applyBorder="1" applyAlignment="1">
      <alignment horizontal="left"/>
    </xf>
    <xf numFmtId="0" fontId="77" fillId="2" borderId="24" xfId="0" applyFont="1" applyFill="1" applyBorder="1" applyAlignment="1">
      <alignment horizontal="right" wrapText="1"/>
    </xf>
    <xf numFmtId="0" fontId="77" fillId="2" borderId="0" xfId="0" applyFont="1" applyFill="1" applyAlignment="1">
      <alignment horizontal="right" wrapText="1"/>
    </xf>
    <xf numFmtId="0" fontId="77" fillId="2" borderId="25" xfId="0" applyFont="1" applyFill="1" applyBorder="1" applyAlignment="1">
      <alignment horizontal="right" wrapText="1"/>
    </xf>
    <xf numFmtId="0" fontId="77" fillId="2" borderId="26" xfId="0" applyFont="1" applyFill="1" applyBorder="1" applyAlignment="1">
      <alignment horizontal="right" wrapText="1"/>
    </xf>
    <xf numFmtId="0" fontId="77" fillId="0" borderId="0" xfId="0" applyFont="1" applyAlignment="1">
      <alignment horizontal="center" wrapText="1"/>
    </xf>
    <xf numFmtId="0" fontId="77" fillId="0" borderId="23" xfId="0" applyFont="1" applyBorder="1" applyAlignment="1">
      <alignment horizontal="center" wrapText="1"/>
    </xf>
    <xf numFmtId="0" fontId="77" fillId="0" borderId="26" xfId="0" applyFont="1" applyBorder="1" applyAlignment="1">
      <alignment horizontal="center" wrapText="1"/>
    </xf>
    <xf numFmtId="0" fontId="77" fillId="0" borderId="11" xfId="0" applyFont="1" applyBorder="1" applyAlignment="1">
      <alignment horizontal="center" wrapText="1"/>
    </xf>
    <xf numFmtId="0" fontId="182" fillId="0" borderId="25" xfId="0" applyFont="1" applyBorder="1" applyAlignment="1">
      <alignment horizontal="left"/>
    </xf>
    <xf numFmtId="0" fontId="182" fillId="0" borderId="26" xfId="0" applyFont="1" applyBorder="1" applyAlignment="1">
      <alignment horizontal="left"/>
    </xf>
    <xf numFmtId="0" fontId="182" fillId="0" borderId="11" xfId="0" applyFont="1" applyBorder="1" applyAlignment="1">
      <alignment horizontal="left"/>
    </xf>
    <xf numFmtId="0" fontId="200" fillId="0" borderId="27" xfId="0" applyFont="1" applyBorder="1" applyAlignment="1">
      <alignment horizontal="center"/>
    </xf>
    <xf numFmtId="0" fontId="200" fillId="0" borderId="28" xfId="0" applyFont="1" applyBorder="1" applyAlignment="1">
      <alignment horizontal="center"/>
    </xf>
    <xf numFmtId="0" fontId="200" fillId="0" borderId="29" xfId="0" applyFont="1" applyBorder="1" applyAlignment="1">
      <alignment horizontal="center"/>
    </xf>
    <xf numFmtId="169" fontId="78" fillId="2" borderId="27" xfId="0" applyNumberFormat="1" applyFont="1" applyFill="1" applyBorder="1" applyAlignment="1">
      <alignment horizontal="center" vertical="top" wrapText="1" shrinkToFit="1"/>
    </xf>
    <xf numFmtId="169" fontId="78" fillId="2" borderId="28" xfId="0" applyNumberFormat="1" applyFont="1" applyFill="1" applyBorder="1" applyAlignment="1">
      <alignment horizontal="center" vertical="top" wrapText="1" shrinkToFit="1"/>
    </xf>
    <xf numFmtId="169" fontId="78" fillId="14" borderId="3" xfId="0" applyNumberFormat="1" applyFont="1" applyFill="1" applyBorder="1" applyAlignment="1">
      <alignment horizontal="center" vertical="top" wrapText="1" shrinkToFit="1"/>
    </xf>
    <xf numFmtId="169" fontId="78" fillId="2" borderId="33" xfId="0" applyNumberFormat="1" applyFont="1" applyFill="1" applyBorder="1" applyAlignment="1">
      <alignment horizontal="center" vertical="top" wrapText="1" shrinkToFit="1"/>
    </xf>
    <xf numFmtId="169" fontId="78" fillId="2" borderId="52" xfId="0" applyNumberFormat="1" applyFont="1" applyFill="1" applyBorder="1" applyAlignment="1">
      <alignment horizontal="center" vertical="top" wrapText="1" shrinkToFit="1"/>
    </xf>
    <xf numFmtId="0" fontId="138" fillId="0" borderId="3" xfId="0" applyFont="1" applyBorder="1" applyAlignment="1">
      <alignment horizontal="right" vertical="center" shrinkToFit="1"/>
    </xf>
    <xf numFmtId="49" fontId="212" fillId="0" borderId="3" xfId="1" applyNumberFormat="1" applyFont="1" applyBorder="1" applyAlignment="1" applyProtection="1">
      <alignment horizontal="center" vertical="top" shrinkToFit="1"/>
    </xf>
    <xf numFmtId="0" fontId="79" fillId="0" borderId="3" xfId="0" applyFont="1" applyBorder="1" applyAlignment="1">
      <alignment horizontal="right" vertical="center" shrinkToFit="1"/>
    </xf>
    <xf numFmtId="169" fontId="78" fillId="0" borderId="3" xfId="0" applyNumberFormat="1" applyFont="1" applyBorder="1" applyAlignment="1">
      <alignment horizontal="center" vertical="top" shrinkToFit="1"/>
    </xf>
    <xf numFmtId="169" fontId="212" fillId="0" borderId="3" xfId="0" applyNumberFormat="1" applyFont="1" applyBorder="1" applyAlignment="1">
      <alignment horizontal="center" vertical="top" shrinkToFit="1"/>
    </xf>
    <xf numFmtId="0" fontId="215" fillId="0" borderId="10" xfId="0" applyFont="1" applyBorder="1" applyAlignment="1">
      <alignment horizontal="left" vertical="top" wrapText="1" shrinkToFit="1"/>
    </xf>
    <xf numFmtId="0" fontId="215" fillId="0" borderId="20" xfId="0" applyFont="1" applyBorder="1" applyAlignment="1">
      <alignment horizontal="left" vertical="top" wrapText="1" shrinkToFit="1"/>
    </xf>
    <xf numFmtId="0" fontId="149" fillId="12" borderId="30" xfId="0" applyFont="1" applyFill="1" applyBorder="1" applyAlignment="1">
      <alignment horizontal="left" vertical="center" wrapText="1"/>
    </xf>
    <xf numFmtId="0" fontId="149" fillId="12" borderId="0" xfId="0" applyFont="1" applyFill="1" applyAlignment="1">
      <alignment horizontal="left" vertical="center" wrapText="1"/>
    </xf>
    <xf numFmtId="0" fontId="189" fillId="12" borderId="38" xfId="0" applyFont="1" applyFill="1" applyBorder="1" applyAlignment="1" applyProtection="1">
      <alignment horizontal="center" shrinkToFit="1"/>
      <protection locked="0"/>
    </xf>
    <xf numFmtId="0" fontId="189" fillId="12" borderId="19" xfId="0" applyFont="1" applyFill="1" applyBorder="1" applyAlignment="1" applyProtection="1">
      <alignment horizontal="center" shrinkToFit="1"/>
      <protection locked="0"/>
    </xf>
    <xf numFmtId="0" fontId="87" fillId="0" borderId="18" xfId="0" applyFont="1" applyBorder="1" applyAlignment="1" applyProtection="1">
      <alignment horizontal="left" vertical="center" indent="1" shrinkToFit="1"/>
      <protection locked="0"/>
    </xf>
    <xf numFmtId="0" fontId="87" fillId="0" borderId="13" xfId="0" applyFont="1" applyBorder="1" applyAlignment="1" applyProtection="1">
      <alignment horizontal="left" vertical="center" indent="1" shrinkToFit="1"/>
      <protection locked="0"/>
    </xf>
    <xf numFmtId="0" fontId="87" fillId="0" borderId="16" xfId="0" applyFont="1" applyBorder="1" applyAlignment="1" applyProtection="1">
      <alignment horizontal="left" vertical="center" indent="1" shrinkToFit="1"/>
      <protection locked="0"/>
    </xf>
    <xf numFmtId="0" fontId="77" fillId="0" borderId="3" xfId="0" applyFont="1" applyBorder="1" applyAlignment="1">
      <alignment horizontal="right" vertical="top"/>
    </xf>
    <xf numFmtId="0" fontId="87" fillId="0" borderId="3" xfId="0" applyFont="1" applyBorder="1" applyAlignment="1" applyProtection="1">
      <alignment horizontal="left" vertical="center" indent="1" shrinkToFit="1"/>
      <protection locked="0"/>
    </xf>
    <xf numFmtId="0" fontId="87" fillId="0" borderId="0" xfId="0" applyFont="1" applyAlignment="1">
      <alignment horizontal="left" vertical="top"/>
    </xf>
    <xf numFmtId="0" fontId="173" fillId="0" borderId="3" xfId="0" applyFont="1" applyBorder="1" applyAlignment="1">
      <alignment horizontal="left" vertical="center" wrapText="1"/>
    </xf>
    <xf numFmtId="0" fontId="194" fillId="0" borderId="3" xfId="0" applyFont="1" applyBorder="1" applyAlignment="1">
      <alignment horizontal="center" vertical="top" wrapText="1"/>
    </xf>
    <xf numFmtId="0" fontId="77" fillId="0" borderId="18" xfId="0" applyFont="1" applyBorder="1" applyAlignment="1">
      <alignment horizontal="right" vertical="top"/>
    </xf>
    <xf numFmtId="0" fontId="77" fillId="0" borderId="13" xfId="0" applyFont="1" applyBorder="1" applyAlignment="1">
      <alignment horizontal="right" vertical="top"/>
    </xf>
    <xf numFmtId="0" fontId="77" fillId="0" borderId="16" xfId="0" applyFont="1" applyBorder="1" applyAlignment="1">
      <alignment horizontal="right" vertical="top"/>
    </xf>
    <xf numFmtId="0" fontId="87" fillId="0" borderId="3" xfId="0" applyFont="1" applyBorder="1" applyAlignment="1" applyProtection="1">
      <alignment horizontal="left" vertical="top" indent="1" shrinkToFit="1"/>
      <protection locked="0"/>
    </xf>
    <xf numFmtId="0" fontId="87" fillId="0" borderId="36" xfId="0" applyFont="1" applyBorder="1" applyAlignment="1" applyProtection="1">
      <alignment horizontal="left" vertical="center" indent="1" shrinkToFit="1"/>
      <protection locked="0"/>
    </xf>
    <xf numFmtId="0" fontId="82" fillId="0" borderId="18" xfId="0" applyFont="1" applyBorder="1" applyAlignment="1" applyProtection="1">
      <alignment horizontal="center" vertical="top" shrinkToFit="1"/>
      <protection locked="0"/>
    </xf>
    <xf numFmtId="0" fontId="82" fillId="0" borderId="13" xfId="0" applyFont="1" applyBorder="1" applyAlignment="1" applyProtection="1">
      <alignment horizontal="center" vertical="top" shrinkToFit="1"/>
      <protection locked="0"/>
    </xf>
    <xf numFmtId="0" fontId="82" fillId="0" borderId="16" xfId="0" applyFont="1" applyBorder="1" applyAlignment="1" applyProtection="1">
      <alignment horizontal="center" vertical="top" shrinkToFit="1"/>
      <protection locked="0"/>
    </xf>
    <xf numFmtId="0" fontId="70" fillId="0" borderId="3" xfId="0" applyFont="1" applyBorder="1" applyAlignment="1">
      <alignment horizontal="center" vertical="top"/>
    </xf>
    <xf numFmtId="0" fontId="173" fillId="0" borderId="12" xfId="0" applyFont="1" applyBorder="1" applyAlignment="1">
      <alignment horizontal="left" vertical="center"/>
    </xf>
    <xf numFmtId="0" fontId="87" fillId="0" borderId="12" xfId="0" applyFont="1" applyBorder="1" applyAlignment="1">
      <alignment horizontal="left" vertical="center"/>
    </xf>
    <xf numFmtId="0" fontId="87" fillId="0" borderId="13" xfId="0" applyFont="1" applyBorder="1" applyAlignment="1">
      <alignment horizontal="left" vertical="center"/>
    </xf>
    <xf numFmtId="0" fontId="234" fillId="0" borderId="3" xfId="0" applyFont="1" applyBorder="1" applyAlignment="1">
      <alignment horizontal="right" vertical="center" wrapText="1"/>
    </xf>
    <xf numFmtId="0" fontId="234" fillId="0" borderId="3" xfId="0" applyFont="1" applyBorder="1" applyAlignment="1">
      <alignment horizontal="right" vertical="center"/>
    </xf>
    <xf numFmtId="0" fontId="79" fillId="0" borderId="3" xfId="0" applyFont="1" applyBorder="1" applyAlignment="1">
      <alignment horizontal="right" vertical="center" wrapText="1"/>
    </xf>
    <xf numFmtId="0" fontId="79" fillId="0" borderId="3" xfId="0" applyFont="1" applyBorder="1" applyAlignment="1">
      <alignment horizontal="right" vertical="center"/>
    </xf>
    <xf numFmtId="0" fontId="155" fillId="0" borderId="0" xfId="0" applyFont="1" applyAlignment="1">
      <alignment horizontal="center" vertical="top"/>
    </xf>
    <xf numFmtId="0" fontId="138" fillId="0" borderId="0" xfId="0" applyFont="1" applyAlignment="1">
      <alignment horizontal="left" vertical="center" wrapText="1"/>
    </xf>
    <xf numFmtId="0" fontId="117" fillId="0" borderId="0" xfId="0" applyFont="1" applyAlignment="1">
      <alignment horizontal="left" vertical="top" wrapText="1"/>
    </xf>
    <xf numFmtId="0" fontId="151" fillId="0" borderId="0" xfId="0" applyFont="1" applyAlignment="1">
      <alignment horizontal="left" vertical="center"/>
    </xf>
    <xf numFmtId="44" fontId="18" fillId="0" borderId="3" xfId="1" applyFont="1" applyFill="1" applyBorder="1" applyAlignment="1" applyProtection="1">
      <alignment vertical="center" shrinkToFit="1"/>
    </xf>
    <xf numFmtId="0" fontId="173" fillId="0" borderId="18" xfId="0" applyFont="1" applyBorder="1" applyAlignment="1">
      <alignment horizontal="center" vertical="top"/>
    </xf>
    <xf numFmtId="0" fontId="173" fillId="0" borderId="13" xfId="0" applyFont="1" applyBorder="1" applyAlignment="1">
      <alignment horizontal="center" vertical="top"/>
    </xf>
    <xf numFmtId="0" fontId="173" fillId="0" borderId="16" xfId="0" applyFont="1" applyBorder="1" applyAlignment="1">
      <alignment horizontal="center" vertical="top"/>
    </xf>
    <xf numFmtId="0" fontId="173" fillId="0" borderId="3" xfId="0" applyFont="1" applyBorder="1" applyAlignment="1">
      <alignment horizontal="center" vertical="top"/>
    </xf>
    <xf numFmtId="0" fontId="190" fillId="0" borderId="0" xfId="0" applyFont="1" applyAlignment="1">
      <alignment horizontal="left" vertical="top"/>
    </xf>
    <xf numFmtId="0" fontId="87" fillId="0" borderId="30" xfId="0" applyFont="1" applyBorder="1" applyAlignment="1" applyProtection="1">
      <alignment horizontal="left" vertical="center" indent="1" shrinkToFit="1"/>
      <protection locked="0"/>
    </xf>
    <xf numFmtId="0" fontId="87" fillId="0" borderId="35" xfId="0" applyFont="1" applyBorder="1" applyAlignment="1" applyProtection="1">
      <alignment horizontal="left" vertical="center" indent="1" shrinkToFit="1"/>
      <protection locked="0"/>
    </xf>
    <xf numFmtId="0" fontId="168" fillId="0" borderId="0" xfId="2" applyFont="1" applyFill="1" applyBorder="1" applyAlignment="1" applyProtection="1">
      <alignment horizontal="center" vertical="center" wrapText="1"/>
    </xf>
    <xf numFmtId="0" fontId="188" fillId="15" borderId="3" xfId="0" applyFont="1" applyFill="1" applyBorder="1" applyAlignment="1">
      <alignment horizontal="center" vertical="top"/>
    </xf>
    <xf numFmtId="0" fontId="188" fillId="15" borderId="4" xfId="0" applyFont="1" applyFill="1" applyBorder="1" applyAlignment="1">
      <alignment horizontal="center" vertical="top"/>
    </xf>
    <xf numFmtId="0" fontId="188" fillId="0" borderId="3" xfId="0" applyFont="1" applyBorder="1" applyAlignment="1">
      <alignment horizontal="right" vertical="center"/>
    </xf>
    <xf numFmtId="0" fontId="190" fillId="0" borderId="3" xfId="0" applyFont="1" applyBorder="1" applyAlignment="1">
      <alignment horizontal="left" vertical="center" wrapText="1"/>
    </xf>
    <xf numFmtId="0" fontId="190" fillId="0" borderId="3" xfId="0" applyFont="1" applyBorder="1" applyAlignment="1">
      <alignment horizontal="left" vertical="center"/>
    </xf>
    <xf numFmtId="168" fontId="79" fillId="0" borderId="0" xfId="0" applyNumberFormat="1" applyFont="1" applyAlignment="1">
      <alignment horizontal="left" vertical="center" wrapText="1"/>
    </xf>
    <xf numFmtId="0" fontId="82" fillId="0" borderId="0" xfId="0" applyFont="1" applyAlignment="1">
      <alignment horizontal="left"/>
    </xf>
    <xf numFmtId="0" fontId="117" fillId="0" borderId="0" xfId="0" applyFont="1" applyAlignment="1">
      <alignment horizontal="left"/>
    </xf>
    <xf numFmtId="0" fontId="117" fillId="0" borderId="49" xfId="0" applyFont="1" applyBorder="1" applyAlignment="1">
      <alignment horizontal="left"/>
    </xf>
    <xf numFmtId="0" fontId="151" fillId="14" borderId="18" xfId="0" quotePrefix="1" applyFont="1" applyFill="1" applyBorder="1" applyAlignment="1">
      <alignment horizontal="center" wrapText="1"/>
    </xf>
    <xf numFmtId="0" fontId="151" fillId="14" borderId="16" xfId="0" applyFont="1" applyFill="1" applyBorder="1" applyAlignment="1">
      <alignment horizontal="center" wrapText="1"/>
    </xf>
    <xf numFmtId="0" fontId="77" fillId="12" borderId="18" xfId="0" applyFont="1" applyFill="1" applyBorder="1" applyAlignment="1">
      <alignment vertical="center" wrapText="1"/>
    </xf>
    <xf numFmtId="0" fontId="77" fillId="12" borderId="13" xfId="0" applyFont="1" applyFill="1" applyBorder="1" applyAlignment="1">
      <alignment vertical="center" wrapText="1"/>
    </xf>
    <xf numFmtId="0" fontId="77" fillId="12" borderId="16" xfId="0" applyFont="1" applyFill="1" applyBorder="1" applyAlignment="1">
      <alignment vertical="center" wrapText="1"/>
    </xf>
    <xf numFmtId="0" fontId="73" fillId="0" borderId="0" xfId="0" applyFont="1" applyAlignment="1">
      <alignment horizontal="left" vertical="center" shrinkToFit="1"/>
    </xf>
    <xf numFmtId="0" fontId="174" fillId="0" borderId="0" xfId="0" applyFont="1" applyAlignment="1">
      <alignment horizontal="left" vertical="center" shrinkToFit="1"/>
    </xf>
    <xf numFmtId="0" fontId="173" fillId="0" borderId="0" xfId="0" applyFont="1" applyAlignment="1">
      <alignment horizontal="left" vertical="center"/>
    </xf>
    <xf numFmtId="0" fontId="87" fillId="0" borderId="0" xfId="0" applyFont="1" applyAlignment="1">
      <alignment horizontal="left" vertical="center"/>
    </xf>
    <xf numFmtId="0" fontId="87" fillId="0" borderId="30" xfId="0" applyFont="1" applyBorder="1" applyAlignment="1">
      <alignment horizontal="left" vertical="center"/>
    </xf>
    <xf numFmtId="0" fontId="173" fillId="0" borderId="12" xfId="0" applyFont="1" applyBorder="1" applyAlignment="1">
      <alignment horizontal="left" vertical="top" wrapText="1"/>
    </xf>
    <xf numFmtId="0" fontId="173" fillId="0" borderId="0" xfId="0" applyFont="1" applyAlignment="1">
      <alignment horizontal="left" vertical="top" wrapText="1"/>
    </xf>
    <xf numFmtId="0" fontId="174" fillId="14" borderId="48" xfId="0" applyFont="1" applyFill="1" applyBorder="1" applyAlignment="1">
      <alignment horizontal="center" vertical="center" wrapText="1"/>
    </xf>
    <xf numFmtId="0" fontId="174" fillId="14" borderId="50" xfId="0" applyFont="1" applyFill="1" applyBorder="1" applyAlignment="1">
      <alignment horizontal="center" vertical="center" wrapText="1"/>
    </xf>
    <xf numFmtId="0" fontId="78" fillId="0" borderId="0" xfId="0" applyFont="1" applyAlignment="1">
      <alignment horizontal="left" wrapText="1" shrinkToFit="1"/>
    </xf>
    <xf numFmtId="0" fontId="181" fillId="12" borderId="18" xfId="0" applyFont="1" applyFill="1" applyBorder="1" applyAlignment="1">
      <alignment horizontal="center" vertical="top"/>
    </xf>
    <xf numFmtId="0" fontId="181" fillId="12" borderId="13" xfId="0" applyFont="1" applyFill="1" applyBorder="1" applyAlignment="1">
      <alignment horizontal="center" vertical="top"/>
    </xf>
    <xf numFmtId="0" fontId="181" fillId="12" borderId="16" xfId="0" applyFont="1" applyFill="1" applyBorder="1" applyAlignment="1">
      <alignment horizontal="center" vertical="top"/>
    </xf>
    <xf numFmtId="0" fontId="240" fillId="14" borderId="0" xfId="0" applyFont="1" applyFill="1" applyAlignment="1">
      <alignment horizontal="center" vertical="top"/>
    </xf>
    <xf numFmtId="0" fontId="240" fillId="14" borderId="49" xfId="0" applyFont="1" applyFill="1" applyBorder="1" applyAlignment="1">
      <alignment horizontal="center" vertical="top"/>
    </xf>
    <xf numFmtId="0" fontId="67" fillId="0" borderId="37" xfId="0" applyFont="1" applyBorder="1" applyAlignment="1">
      <alignment horizontal="center" vertical="center"/>
    </xf>
    <xf numFmtId="0" fontId="67" fillId="0" borderId="35" xfId="0" applyFont="1" applyBorder="1" applyAlignment="1">
      <alignment horizontal="center" vertical="center"/>
    </xf>
    <xf numFmtId="0" fontId="87" fillId="0" borderId="30" xfId="0" applyFont="1" applyBorder="1" applyAlignment="1">
      <alignment horizontal="center" vertical="center"/>
    </xf>
    <xf numFmtId="0" fontId="93" fillId="0" borderId="0" xfId="0" applyFont="1" applyAlignment="1">
      <alignment horizontal="left" vertical="top" wrapText="1"/>
    </xf>
    <xf numFmtId="0" fontId="171" fillId="0" borderId="0" xfId="0" applyFont="1" applyAlignment="1">
      <alignment horizontal="left" vertical="center" wrapText="1" shrinkToFit="1"/>
    </xf>
    <xf numFmtId="0" fontId="150" fillId="0" borderId="0" xfId="0" applyFont="1" applyAlignment="1">
      <alignment horizontal="center" vertical="top" wrapText="1"/>
    </xf>
    <xf numFmtId="44" fontId="18" fillId="6" borderId="3" xfId="1" applyFont="1" applyFill="1" applyBorder="1" applyAlignment="1" applyProtection="1">
      <alignment vertical="center" shrinkToFit="1"/>
    </xf>
    <xf numFmtId="0" fontId="178" fillId="11" borderId="27" xfId="0" applyFont="1" applyFill="1" applyBorder="1" applyAlignment="1">
      <alignment horizontal="center" vertical="top" wrapText="1"/>
    </xf>
    <xf numFmtId="0" fontId="179" fillId="11" borderId="28" xfId="0" applyFont="1" applyFill="1" applyBorder="1" applyAlignment="1">
      <alignment horizontal="center" vertical="top"/>
    </xf>
    <xf numFmtId="0" fontId="179" fillId="11" borderId="29" xfId="0" applyFont="1" applyFill="1" applyBorder="1" applyAlignment="1">
      <alignment horizontal="center" vertical="top"/>
    </xf>
    <xf numFmtId="0" fontId="82" fillId="0" borderId="3" xfId="0" applyFont="1" applyBorder="1" applyAlignment="1" applyProtection="1">
      <alignment vertical="top"/>
      <protection locked="0"/>
    </xf>
    <xf numFmtId="0" fontId="67" fillId="12" borderId="0" xfId="0" applyFont="1" applyFill="1" applyAlignment="1">
      <alignment horizontal="left"/>
    </xf>
    <xf numFmtId="0" fontId="173" fillId="0" borderId="3" xfId="0" applyFont="1" applyBorder="1" applyAlignment="1">
      <alignment horizontal="right" vertical="top"/>
    </xf>
    <xf numFmtId="0" fontId="198" fillId="15" borderId="25" xfId="0" applyFont="1" applyFill="1" applyBorder="1" applyAlignment="1">
      <alignment horizontal="left" vertical="center"/>
    </xf>
    <xf numFmtId="0" fontId="198" fillId="15" borderId="57" xfId="0" applyFont="1" applyFill="1" applyBorder="1" applyAlignment="1">
      <alignment horizontal="left" vertical="center"/>
    </xf>
    <xf numFmtId="0" fontId="173" fillId="0" borderId="3" xfId="0" applyFont="1" applyBorder="1" applyAlignment="1">
      <alignment horizontal="left" vertical="center"/>
    </xf>
    <xf numFmtId="0" fontId="140" fillId="0" borderId="3" xfId="0" applyFont="1" applyBorder="1" applyAlignment="1">
      <alignment horizontal="right" vertical="center" wrapText="1"/>
    </xf>
    <xf numFmtId="0" fontId="198" fillId="15" borderId="66" xfId="0" applyFont="1" applyFill="1" applyBorder="1" applyAlignment="1">
      <alignment horizontal="left" vertical="center"/>
    </xf>
    <xf numFmtId="0" fontId="198" fillId="15" borderId="51" xfId="0" applyFont="1" applyFill="1" applyBorder="1" applyAlignment="1">
      <alignment horizontal="left" vertical="center"/>
    </xf>
    <xf numFmtId="0" fontId="87" fillId="15" borderId="3" xfId="0" applyFont="1" applyFill="1" applyBorder="1" applyAlignment="1">
      <alignment horizontal="center" vertical="center"/>
    </xf>
    <xf numFmtId="0" fontId="87" fillId="15" borderId="5" xfId="0" applyFont="1" applyFill="1" applyBorder="1" applyAlignment="1">
      <alignment horizontal="center" vertical="center"/>
    </xf>
    <xf numFmtId="0" fontId="198" fillId="15" borderId="65" xfId="0" applyFont="1" applyFill="1" applyBorder="1" applyAlignment="1">
      <alignment horizontal="left" vertical="center"/>
    </xf>
    <xf numFmtId="0" fontId="198" fillId="15" borderId="35" xfId="0" applyFont="1" applyFill="1" applyBorder="1" applyAlignment="1">
      <alignment horizontal="left" vertical="center"/>
    </xf>
    <xf numFmtId="0" fontId="188" fillId="15" borderId="5" xfId="0" applyFont="1" applyFill="1" applyBorder="1" applyAlignment="1">
      <alignment horizontal="center" vertical="top"/>
    </xf>
    <xf numFmtId="0" fontId="188" fillId="15" borderId="60" xfId="0" applyFont="1" applyFill="1" applyBorder="1" applyAlignment="1">
      <alignment horizontal="center" vertical="top"/>
    </xf>
    <xf numFmtId="0" fontId="188" fillId="15" borderId="20" xfId="0" applyFont="1" applyFill="1" applyBorder="1" applyAlignment="1">
      <alignment horizontal="center" vertical="top"/>
    </xf>
    <xf numFmtId="0" fontId="188" fillId="15" borderId="7" xfId="0" applyFont="1" applyFill="1" applyBorder="1" applyAlignment="1">
      <alignment horizontal="center" vertical="top"/>
    </xf>
    <xf numFmtId="0" fontId="87" fillId="15" borderId="20" xfId="0" applyFont="1" applyFill="1" applyBorder="1" applyAlignment="1">
      <alignment horizontal="center" vertical="center"/>
    </xf>
    <xf numFmtId="0" fontId="175" fillId="0" borderId="0" xfId="0" applyFont="1" applyAlignment="1">
      <alignment horizontal="left" vertical="center" wrapText="1" indent="1"/>
    </xf>
    <xf numFmtId="0" fontId="197" fillId="12" borderId="33" xfId="0" applyFont="1" applyFill="1" applyBorder="1" applyAlignment="1">
      <alignment horizontal="center" vertical="center"/>
    </xf>
    <xf numFmtId="0" fontId="197" fillId="12" borderId="51" xfId="0" applyFont="1" applyFill="1" applyBorder="1" applyAlignment="1">
      <alignment horizontal="center" vertical="center"/>
    </xf>
    <xf numFmtId="0" fontId="197" fillId="12" borderId="5" xfId="0" applyFont="1" applyFill="1" applyBorder="1" applyAlignment="1">
      <alignment horizontal="center" vertical="center"/>
    </xf>
    <xf numFmtId="0" fontId="197" fillId="12" borderId="60" xfId="0" applyFont="1" applyFill="1" applyBorder="1" applyAlignment="1">
      <alignment horizontal="center" vertical="center"/>
    </xf>
    <xf numFmtId="0" fontId="197" fillId="12" borderId="33" xfId="0" applyFont="1" applyFill="1" applyBorder="1" applyAlignment="1">
      <alignment horizontal="left" vertical="center"/>
    </xf>
    <xf numFmtId="0" fontId="197" fillId="12" borderId="32" xfId="0" applyFont="1" applyFill="1" applyBorder="1" applyAlignment="1">
      <alignment horizontal="left" vertical="center"/>
    </xf>
    <xf numFmtId="44" fontId="68" fillId="0" borderId="3" xfId="1" applyFont="1" applyFill="1" applyBorder="1" applyAlignment="1">
      <alignment horizontal="center" vertical="center" wrapText="1"/>
    </xf>
    <xf numFmtId="0" fontId="91" fillId="0" borderId="3" xfId="0" applyFont="1" applyBorder="1" applyAlignment="1">
      <alignment horizontal="center" wrapText="1"/>
    </xf>
    <xf numFmtId="0" fontId="91" fillId="0" borderId="36" xfId="0" applyFont="1" applyBorder="1" applyAlignment="1">
      <alignment horizontal="center" wrapText="1"/>
    </xf>
    <xf numFmtId="44" fontId="117" fillId="0" borderId="3" xfId="0" quotePrefix="1" applyNumberFormat="1" applyFont="1" applyBorder="1" applyAlignment="1">
      <alignment horizontal="center" wrapText="1"/>
    </xf>
    <xf numFmtId="44" fontId="73" fillId="0" borderId="3" xfId="0" quotePrefix="1" applyNumberFormat="1" applyFont="1" applyBorder="1" applyAlignment="1">
      <alignment horizontal="center" wrapText="1"/>
    </xf>
    <xf numFmtId="44" fontId="73" fillId="0" borderId="36" xfId="0" quotePrefix="1" applyNumberFormat="1" applyFont="1" applyBorder="1" applyAlignment="1">
      <alignment horizontal="center" wrapText="1"/>
    </xf>
    <xf numFmtId="0" fontId="73" fillId="0" borderId="3" xfId="0" applyFont="1" applyBorder="1" applyAlignment="1">
      <alignment horizontal="center" wrapText="1"/>
    </xf>
    <xf numFmtId="0" fontId="73" fillId="0" borderId="36" xfId="0" applyFont="1" applyBorder="1" applyAlignment="1">
      <alignment horizontal="center" wrapText="1"/>
    </xf>
    <xf numFmtId="0" fontId="91" fillId="0" borderId="3" xfId="0" applyFont="1" applyBorder="1" applyAlignment="1">
      <alignment horizontal="center" wrapText="1" shrinkToFit="1"/>
    </xf>
    <xf numFmtId="0" fontId="242" fillId="0" borderId="3" xfId="0" applyFont="1" applyBorder="1" applyAlignment="1">
      <alignment horizontal="right" vertical="center" wrapText="1"/>
    </xf>
    <xf numFmtId="0" fontId="174" fillId="0" borderId="0" xfId="0" applyFont="1" applyAlignment="1">
      <alignment horizontal="left" wrapText="1" shrinkToFit="1"/>
    </xf>
    <xf numFmtId="0" fontId="180" fillId="0" borderId="50" xfId="0" quotePrefix="1" applyFont="1" applyBorder="1" applyAlignment="1">
      <alignment horizontal="left" vertical="center" wrapText="1"/>
    </xf>
    <xf numFmtId="0" fontId="180" fillId="0" borderId="12" xfId="0" quotePrefix="1" applyFont="1" applyBorder="1" applyAlignment="1">
      <alignment horizontal="left" vertical="center" wrapText="1"/>
    </xf>
    <xf numFmtId="0" fontId="180" fillId="0" borderId="51" xfId="0" quotePrefix="1" applyFont="1" applyBorder="1" applyAlignment="1">
      <alignment horizontal="left" vertical="center" wrapText="1"/>
    </xf>
    <xf numFmtId="0" fontId="195" fillId="0" borderId="3" xfId="0" applyFont="1" applyBorder="1" applyAlignment="1">
      <alignment horizontal="center" vertical="top"/>
    </xf>
    <xf numFmtId="0" fontId="70" fillId="15" borderId="37" xfId="0" applyFont="1" applyFill="1" applyBorder="1" applyAlignment="1">
      <alignment horizontal="left" vertical="center" wrapText="1" shrinkToFit="1"/>
    </xf>
    <xf numFmtId="0" fontId="70" fillId="15" borderId="30" xfId="0" applyFont="1" applyFill="1" applyBorder="1" applyAlignment="1">
      <alignment horizontal="left" vertical="center" wrapText="1" shrinkToFit="1"/>
    </xf>
    <xf numFmtId="0" fontId="70" fillId="15" borderId="35" xfId="0" applyFont="1" applyFill="1" applyBorder="1" applyAlignment="1">
      <alignment horizontal="left" vertical="center" wrapText="1" shrinkToFit="1"/>
    </xf>
    <xf numFmtId="0" fontId="70" fillId="15" borderId="48" xfId="0" applyFont="1" applyFill="1" applyBorder="1" applyAlignment="1">
      <alignment horizontal="left" vertical="center" wrapText="1" shrinkToFit="1"/>
    </xf>
    <xf numFmtId="0" fontId="70" fillId="15" borderId="0" xfId="0" applyFont="1" applyFill="1" applyAlignment="1">
      <alignment horizontal="left" vertical="center" wrapText="1" shrinkToFit="1"/>
    </xf>
    <xf numFmtId="0" fontId="70" fillId="15" borderId="49" xfId="0" applyFont="1" applyFill="1" applyBorder="1" applyAlignment="1">
      <alignment horizontal="left" vertical="center" wrapText="1" shrinkToFit="1"/>
    </xf>
    <xf numFmtId="0" fontId="70" fillId="15" borderId="50" xfId="0" applyFont="1" applyFill="1" applyBorder="1" applyAlignment="1">
      <alignment horizontal="left" vertical="center" wrapText="1" shrinkToFit="1"/>
    </xf>
    <xf numFmtId="0" fontId="70" fillId="15" borderId="12" xfId="0" applyFont="1" applyFill="1" applyBorder="1" applyAlignment="1">
      <alignment horizontal="left" vertical="center" wrapText="1" shrinkToFit="1"/>
    </xf>
    <xf numFmtId="0" fontId="70" fillId="15" borderId="51" xfId="0" applyFont="1" applyFill="1" applyBorder="1" applyAlignment="1">
      <alignment horizontal="left" vertical="center" wrapText="1" shrinkToFit="1"/>
    </xf>
    <xf numFmtId="0" fontId="193" fillId="5" borderId="3" xfId="0" applyFont="1" applyFill="1" applyBorder="1" applyAlignment="1" applyProtection="1">
      <alignment horizontal="center" vertical="top" wrapText="1"/>
      <protection locked="0"/>
    </xf>
    <xf numFmtId="0" fontId="79" fillId="0" borderId="0" xfId="0" applyFont="1" applyAlignment="1">
      <alignment vertical="center"/>
    </xf>
    <xf numFmtId="0" fontId="87" fillId="0" borderId="18" xfId="0" applyFont="1" applyBorder="1" applyAlignment="1" applyProtection="1">
      <alignment vertical="top" shrinkToFit="1"/>
      <protection locked="0"/>
    </xf>
    <xf numFmtId="0" fontId="87" fillId="0" borderId="13" xfId="0" applyFont="1" applyBorder="1" applyAlignment="1" applyProtection="1">
      <alignment vertical="top" shrinkToFit="1"/>
      <protection locked="0"/>
    </xf>
    <xf numFmtId="0" fontId="87" fillId="0" borderId="16" xfId="0" applyFont="1" applyBorder="1" applyAlignment="1" applyProtection="1">
      <alignment vertical="top" shrinkToFit="1"/>
      <protection locked="0"/>
    </xf>
    <xf numFmtId="0" fontId="173" fillId="0" borderId="0" xfId="0" applyFont="1" applyAlignment="1">
      <alignment horizontal="left" vertical="top"/>
    </xf>
    <xf numFmtId="0" fontId="228" fillId="0" borderId="0" xfId="0" applyFont="1" applyAlignment="1">
      <alignment horizontal="left"/>
    </xf>
    <xf numFmtId="0" fontId="87" fillId="12" borderId="0" xfId="0" applyFont="1" applyFill="1" applyAlignment="1">
      <alignment horizontal="center"/>
    </xf>
    <xf numFmtId="44" fontId="174" fillId="0" borderId="18" xfId="0" applyNumberFormat="1" applyFont="1" applyBorder="1" applyAlignment="1" applyProtection="1">
      <alignment horizontal="center" vertical="top" shrinkToFit="1"/>
      <protection locked="0"/>
    </xf>
    <xf numFmtId="44" fontId="174" fillId="0" borderId="13" xfId="0" applyNumberFormat="1" applyFont="1" applyBorder="1" applyAlignment="1" applyProtection="1">
      <alignment horizontal="center" vertical="top" shrinkToFit="1"/>
      <protection locked="0"/>
    </xf>
    <xf numFmtId="44" fontId="174" fillId="0" borderId="16" xfId="0" applyNumberFormat="1" applyFont="1" applyBorder="1" applyAlignment="1" applyProtection="1">
      <alignment horizontal="center" vertical="top" shrinkToFit="1"/>
      <protection locked="0"/>
    </xf>
    <xf numFmtId="0" fontId="227" fillId="0" borderId="0" xfId="0" applyFont="1" applyAlignment="1">
      <alignment horizontal="left" vertical="top"/>
    </xf>
    <xf numFmtId="0" fontId="162" fillId="14" borderId="30" xfId="0" applyFont="1" applyFill="1" applyBorder="1" applyAlignment="1">
      <alignment horizontal="left" vertical="top" wrapText="1"/>
    </xf>
    <xf numFmtId="0" fontId="162" fillId="14" borderId="0" xfId="0" applyFont="1" applyFill="1" applyAlignment="1">
      <alignment horizontal="left" vertical="top" wrapText="1"/>
    </xf>
    <xf numFmtId="0" fontId="168" fillId="0" borderId="48" xfId="2" applyFont="1" applyFill="1" applyBorder="1" applyAlignment="1" applyProtection="1">
      <alignment horizontal="left" vertical="center" wrapText="1"/>
    </xf>
    <xf numFmtId="0" fontId="168" fillId="0" borderId="0" xfId="2" applyFont="1" applyFill="1" applyBorder="1" applyAlignment="1" applyProtection="1">
      <alignment horizontal="left" vertical="center" wrapText="1"/>
    </xf>
    <xf numFmtId="0" fontId="221" fillId="11" borderId="27" xfId="0" applyFont="1" applyFill="1" applyBorder="1" applyAlignment="1">
      <alignment horizontal="center" vertical="top" wrapText="1"/>
    </xf>
    <xf numFmtId="0" fontId="222" fillId="11" borderId="28" xfId="0" applyFont="1" applyFill="1" applyBorder="1" applyAlignment="1">
      <alignment horizontal="center" vertical="top"/>
    </xf>
    <xf numFmtId="0" fontId="222" fillId="11" borderId="29" xfId="0" applyFont="1" applyFill="1" applyBorder="1" applyAlignment="1">
      <alignment horizontal="center" vertical="top"/>
    </xf>
    <xf numFmtId="168" fontId="79" fillId="0" borderId="30" xfId="0" applyNumberFormat="1" applyFont="1" applyBorder="1" applyAlignment="1">
      <alignment horizontal="left" vertical="center" wrapText="1"/>
    </xf>
    <xf numFmtId="0" fontId="180" fillId="0" borderId="18" xfId="0" quotePrefix="1" applyFont="1" applyBorder="1" applyAlignment="1">
      <alignment vertical="center" wrapText="1"/>
    </xf>
    <xf numFmtId="0" fontId="180" fillId="0" borderId="13" xfId="0" quotePrefix="1" applyFont="1" applyBorder="1" applyAlignment="1">
      <alignment vertical="center" wrapText="1"/>
    </xf>
    <xf numFmtId="0" fontId="180" fillId="0" borderId="16" xfId="0" quotePrefix="1" applyFont="1" applyBorder="1" applyAlignment="1">
      <alignment vertical="center" wrapText="1"/>
    </xf>
    <xf numFmtId="0" fontId="87" fillId="0" borderId="0" xfId="0" applyFont="1" applyAlignment="1">
      <alignment vertical="center" shrinkToFit="1"/>
    </xf>
    <xf numFmtId="0" fontId="59" fillId="12" borderId="18" xfId="0" applyFont="1" applyFill="1" applyBorder="1" applyAlignment="1">
      <alignment horizontal="center" vertical="top"/>
    </xf>
    <xf numFmtId="0" fontId="59" fillId="12" borderId="13" xfId="0" applyFont="1" applyFill="1" applyBorder="1" applyAlignment="1">
      <alignment horizontal="center" vertical="top"/>
    </xf>
    <xf numFmtId="0" fontId="59" fillId="12" borderId="16" xfId="0" applyFont="1" applyFill="1" applyBorder="1" applyAlignment="1">
      <alignment horizontal="center" vertical="top"/>
    </xf>
    <xf numFmtId="0" fontId="174" fillId="0" borderId="18" xfId="0" applyFont="1" applyBorder="1" applyAlignment="1">
      <alignment horizontal="right" vertical="top"/>
    </xf>
    <xf numFmtId="0" fontId="174" fillId="0" borderId="13" xfId="0" applyFont="1" applyBorder="1" applyAlignment="1">
      <alignment horizontal="right" vertical="top"/>
    </xf>
    <xf numFmtId="0" fontId="174" fillId="0" borderId="16" xfId="0" applyFont="1" applyBorder="1" applyAlignment="1">
      <alignment horizontal="right" vertical="top"/>
    </xf>
    <xf numFmtId="0" fontId="87" fillId="0" borderId="3" xfId="0" applyFont="1" applyBorder="1" applyAlignment="1" applyProtection="1">
      <alignment vertical="top" shrinkToFit="1"/>
      <protection locked="0"/>
    </xf>
    <xf numFmtId="0" fontId="70" fillId="0" borderId="0" xfId="0" applyFont="1" applyAlignment="1">
      <alignment horizontal="left" vertical="top"/>
    </xf>
    <xf numFmtId="0" fontId="231" fillId="0" borderId="0" xfId="0" applyFont="1" applyAlignment="1">
      <alignment horizontal="left" vertical="top"/>
    </xf>
    <xf numFmtId="0" fontId="87" fillId="0" borderId="3" xfId="0" applyFont="1" applyBorder="1" applyAlignment="1" applyProtection="1">
      <alignment horizontal="left" vertical="top" shrinkToFit="1"/>
      <protection locked="0"/>
    </xf>
    <xf numFmtId="0" fontId="87" fillId="0" borderId="3" xfId="0" applyFont="1" applyBorder="1" applyAlignment="1" applyProtection="1">
      <alignment vertical="top"/>
      <protection locked="0"/>
    </xf>
    <xf numFmtId="0" fontId="224" fillId="0" borderId="3" xfId="0" applyFont="1" applyBorder="1" applyAlignment="1" applyProtection="1">
      <alignment vertical="top"/>
      <protection locked="0"/>
    </xf>
    <xf numFmtId="0" fontId="234" fillId="0" borderId="0" xfId="0" applyFont="1" applyAlignment="1">
      <alignment horizontal="center" vertical="top"/>
    </xf>
    <xf numFmtId="0" fontId="79" fillId="0" borderId="0" xfId="0" applyFont="1" applyAlignment="1">
      <alignment vertical="top"/>
    </xf>
    <xf numFmtId="0" fontId="233" fillId="0" borderId="0" xfId="0" applyFont="1" applyAlignment="1">
      <alignment horizontal="right" vertical="top"/>
    </xf>
    <xf numFmtId="0" fontId="160" fillId="0" borderId="18" xfId="0" applyFont="1" applyBorder="1" applyAlignment="1">
      <alignment horizontal="left"/>
    </xf>
    <xf numFmtId="0" fontId="160" fillId="0" borderId="16" xfId="0" applyFont="1" applyBorder="1" applyAlignment="1">
      <alignment horizontal="left"/>
    </xf>
    <xf numFmtId="0" fontId="79" fillId="0" borderId="0" xfId="0" applyFont="1" applyAlignment="1">
      <alignment vertical="center" shrinkToFit="1"/>
    </xf>
    <xf numFmtId="0" fontId="225" fillId="0" borderId="0" xfId="0" applyFont="1" applyAlignment="1">
      <alignment horizontal="center" vertical="center"/>
    </xf>
    <xf numFmtId="0" fontId="87" fillId="0" borderId="0" xfId="0" applyFont="1" applyAlignment="1">
      <alignment vertical="center" wrapText="1"/>
    </xf>
    <xf numFmtId="0" fontId="224" fillId="0" borderId="0" xfId="0" applyFont="1" applyAlignment="1">
      <alignment vertical="center" wrapText="1"/>
    </xf>
    <xf numFmtId="0" fontId="173" fillId="6" borderId="3" xfId="0" applyFont="1" applyFill="1" applyBorder="1" applyAlignment="1">
      <alignment horizontal="center" vertical="top"/>
    </xf>
    <xf numFmtId="0" fontId="87" fillId="0" borderId="18" xfId="0" applyFont="1" applyBorder="1" applyAlignment="1" applyProtection="1">
      <alignment horizontal="left" vertical="top" indent="1" shrinkToFit="1"/>
      <protection locked="0"/>
    </xf>
    <xf numFmtId="0" fontId="87" fillId="0" borderId="13" xfId="0" applyFont="1" applyBorder="1" applyAlignment="1" applyProtection="1">
      <alignment horizontal="left" vertical="top" indent="1" shrinkToFit="1"/>
      <protection locked="0"/>
    </xf>
    <xf numFmtId="0" fontId="87" fillId="0" borderId="16" xfId="0" applyFont="1" applyBorder="1" applyAlignment="1" applyProtection="1">
      <alignment horizontal="left" vertical="top" indent="1" shrinkToFit="1"/>
      <protection locked="0"/>
    </xf>
    <xf numFmtId="0" fontId="59" fillId="6" borderId="18" xfId="0" applyFont="1" applyFill="1" applyBorder="1" applyAlignment="1">
      <alignment horizontal="center" vertical="top"/>
    </xf>
    <xf numFmtId="0" fontId="59" fillId="6" borderId="13" xfId="0" applyFont="1" applyFill="1" applyBorder="1" applyAlignment="1">
      <alignment horizontal="center" vertical="top"/>
    </xf>
    <xf numFmtId="0" fontId="59" fillId="6" borderId="16" xfId="0" applyFont="1" applyFill="1" applyBorder="1" applyAlignment="1">
      <alignment horizontal="center" vertical="top"/>
    </xf>
    <xf numFmtId="0" fontId="142" fillId="0" borderId="0" xfId="0" quotePrefix="1" applyFont="1" applyAlignment="1">
      <alignment vertical="center" wrapText="1"/>
    </xf>
    <xf numFmtId="0" fontId="151" fillId="0" borderId="0" xfId="0" applyFont="1" applyAlignment="1">
      <alignment horizontal="left"/>
    </xf>
    <xf numFmtId="0" fontId="181" fillId="0" borderId="3" xfId="0" applyFont="1" applyBorder="1" applyAlignment="1">
      <alignment horizontal="center" vertical="top"/>
    </xf>
    <xf numFmtId="0" fontId="78" fillId="12" borderId="0" xfId="0" applyFont="1" applyFill="1" applyAlignment="1">
      <alignment horizontal="left" vertical="center"/>
    </xf>
    <xf numFmtId="0" fontId="93" fillId="12" borderId="0" xfId="0" applyFont="1" applyFill="1" applyAlignment="1">
      <alignment horizontal="left" vertical="center"/>
    </xf>
    <xf numFmtId="0" fontId="236" fillId="0" borderId="0" xfId="0" applyFont="1" applyAlignment="1">
      <alignment horizontal="center" vertical="center" wrapText="1"/>
    </xf>
    <xf numFmtId="0" fontId="237" fillId="0" borderId="0" xfId="0" applyFont="1" applyAlignment="1">
      <alignment horizontal="center" vertical="center" wrapText="1"/>
    </xf>
    <xf numFmtId="0" fontId="234" fillId="12" borderId="18" xfId="0" applyFont="1" applyFill="1" applyBorder="1" applyAlignment="1">
      <alignment horizontal="right"/>
    </xf>
    <xf numFmtId="0" fontId="234" fillId="12" borderId="13" xfId="0" applyFont="1" applyFill="1" applyBorder="1" applyAlignment="1">
      <alignment horizontal="right"/>
    </xf>
    <xf numFmtId="0" fontId="234" fillId="12" borderId="16" xfId="0" applyFont="1" applyFill="1" applyBorder="1" applyAlignment="1">
      <alignment horizontal="right"/>
    </xf>
    <xf numFmtId="0" fontId="94" fillId="12" borderId="37" xfId="0" applyFont="1" applyFill="1" applyBorder="1" applyAlignment="1">
      <alignment horizontal="left" vertical="center"/>
    </xf>
    <xf numFmtId="0" fontId="94" fillId="12" borderId="30" xfId="0" applyFont="1" applyFill="1" applyBorder="1" applyAlignment="1">
      <alignment horizontal="left" vertical="center"/>
    </xf>
    <xf numFmtId="0" fontId="138" fillId="14" borderId="48" xfId="0" applyFont="1" applyFill="1" applyBorder="1" applyAlignment="1">
      <alignment horizontal="left" vertical="center"/>
    </xf>
    <xf numFmtId="0" fontId="138" fillId="14" borderId="0" xfId="0" applyFont="1" applyFill="1" applyAlignment="1">
      <alignment horizontal="left" vertical="center"/>
    </xf>
    <xf numFmtId="169" fontId="211" fillId="0" borderId="53" xfId="0" applyNumberFormat="1" applyFont="1" applyBorder="1" applyAlignment="1">
      <alignment horizontal="left" vertical="center" wrapText="1" shrinkToFit="1"/>
    </xf>
    <xf numFmtId="169" fontId="211" fillId="0" borderId="28" xfId="0" applyNumberFormat="1" applyFont="1" applyBorder="1" applyAlignment="1">
      <alignment horizontal="left" vertical="center" wrapText="1" shrinkToFit="1"/>
    </xf>
    <xf numFmtId="169" fontId="211" fillId="0" borderId="58" xfId="0" applyNumberFormat="1" applyFont="1" applyBorder="1" applyAlignment="1">
      <alignment horizontal="left" vertical="center" wrapText="1" shrinkToFit="1"/>
    </xf>
    <xf numFmtId="0" fontId="52" fillId="0" borderId="14" xfId="0" applyFont="1" applyBorder="1" applyAlignment="1">
      <alignment horizontal="left" vertical="top" wrapText="1"/>
    </xf>
    <xf numFmtId="0" fontId="52" fillId="0" borderId="43" xfId="0" applyFont="1" applyBorder="1" applyAlignment="1">
      <alignment horizontal="left" vertical="top" wrapText="1"/>
    </xf>
    <xf numFmtId="0" fontId="52" fillId="0" borderId="46" xfId="0" applyFont="1" applyBorder="1" applyAlignment="1">
      <alignment horizontal="left" vertical="top" wrapText="1"/>
    </xf>
    <xf numFmtId="0" fontId="213" fillId="0" borderId="18" xfId="0" applyFont="1" applyBorder="1" applyAlignment="1">
      <alignment horizontal="center" vertical="center" wrapText="1" shrinkToFit="1"/>
    </xf>
    <xf numFmtId="0" fontId="213" fillId="0" borderId="13" xfId="0" applyFont="1" applyBorder="1" applyAlignment="1">
      <alignment horizontal="center" vertical="center" wrapText="1" shrinkToFit="1"/>
    </xf>
    <xf numFmtId="0" fontId="213" fillId="0" borderId="16" xfId="0" applyFont="1" applyBorder="1" applyAlignment="1">
      <alignment horizontal="center" vertical="center" wrapText="1" shrinkToFit="1"/>
    </xf>
    <xf numFmtId="0" fontId="59" fillId="0" borderId="37" xfId="0" applyFont="1" applyBorder="1" applyAlignment="1" applyProtection="1">
      <alignment horizontal="left" vertical="top" wrapText="1" shrinkToFit="1"/>
      <protection locked="0"/>
    </xf>
    <xf numFmtId="0" fontId="59" fillId="0" borderId="30" xfId="0" applyFont="1" applyBorder="1" applyAlignment="1" applyProtection="1">
      <alignment horizontal="left" vertical="top" wrapText="1" shrinkToFit="1"/>
      <protection locked="0"/>
    </xf>
    <xf numFmtId="0" fontId="59" fillId="0" borderId="35" xfId="0" applyFont="1" applyBorder="1" applyAlignment="1" applyProtection="1">
      <alignment horizontal="left" vertical="top" wrapText="1" shrinkToFit="1"/>
      <protection locked="0"/>
    </xf>
    <xf numFmtId="0" fontId="59" fillId="0" borderId="48" xfId="0" applyFont="1" applyBorder="1" applyAlignment="1" applyProtection="1">
      <alignment horizontal="left" vertical="top" wrapText="1" shrinkToFit="1"/>
      <protection locked="0"/>
    </xf>
    <xf numFmtId="0" fontId="59" fillId="0" borderId="0" xfId="0" applyFont="1" applyAlignment="1" applyProtection="1">
      <alignment horizontal="left" vertical="top" wrapText="1" shrinkToFit="1"/>
      <protection locked="0"/>
    </xf>
    <xf numFmtId="0" fontId="59" fillId="0" borderId="49" xfId="0" applyFont="1" applyBorder="1" applyAlignment="1" applyProtection="1">
      <alignment horizontal="left" vertical="top" wrapText="1" shrinkToFit="1"/>
      <protection locked="0"/>
    </xf>
    <xf numFmtId="0" fontId="59" fillId="0" borderId="50" xfId="0" applyFont="1" applyBorder="1" applyAlignment="1" applyProtection="1">
      <alignment horizontal="left" vertical="top" wrapText="1" shrinkToFit="1"/>
      <protection locked="0"/>
    </xf>
    <xf numFmtId="0" fontId="59" fillId="0" borderId="12" xfId="0" applyFont="1" applyBorder="1" applyAlignment="1" applyProtection="1">
      <alignment horizontal="left" vertical="top" wrapText="1" shrinkToFit="1"/>
      <protection locked="0"/>
    </xf>
    <xf numFmtId="0" fontId="59" fillId="0" borderId="51" xfId="0" applyFont="1" applyBorder="1" applyAlignment="1" applyProtection="1">
      <alignment horizontal="left" vertical="top" wrapText="1" shrinkToFit="1"/>
      <protection locked="0"/>
    </xf>
    <xf numFmtId="49" fontId="211" fillId="0" borderId="40" xfId="0" applyNumberFormat="1" applyFont="1" applyBorder="1" applyAlignment="1">
      <alignment horizontal="left" vertical="center" wrapText="1" shrinkToFit="1"/>
    </xf>
    <xf numFmtId="49" fontId="211" fillId="0" borderId="21" xfId="0" applyNumberFormat="1" applyFont="1" applyBorder="1" applyAlignment="1">
      <alignment horizontal="left" vertical="center" wrapText="1" shrinkToFit="1"/>
    </xf>
    <xf numFmtId="49" fontId="211" fillId="0" borderId="15" xfId="0" applyNumberFormat="1" applyFont="1" applyBorder="1" applyAlignment="1">
      <alignment horizontal="left" vertical="center" wrapText="1" shrinkToFit="1"/>
    </xf>
    <xf numFmtId="0" fontId="59" fillId="0" borderId="40" xfId="0" applyFont="1" applyBorder="1" applyAlignment="1" applyProtection="1">
      <alignment horizontal="left" vertical="top" wrapText="1" shrinkToFit="1"/>
      <protection locked="0"/>
    </xf>
    <xf numFmtId="0" fontId="59" fillId="0" borderId="21" xfId="0" applyFont="1" applyBorder="1" applyAlignment="1" applyProtection="1">
      <alignment horizontal="left" vertical="top" wrapText="1" shrinkToFit="1"/>
      <protection locked="0"/>
    </xf>
    <xf numFmtId="0" fontId="59" fillId="0" borderId="15" xfId="0" applyFont="1" applyBorder="1" applyAlignment="1" applyProtection="1">
      <alignment horizontal="left" vertical="top" wrapText="1" shrinkToFit="1"/>
      <protection locked="0"/>
    </xf>
    <xf numFmtId="0" fontId="59" fillId="0" borderId="54" xfId="0" applyFont="1" applyBorder="1" applyAlignment="1" applyProtection="1">
      <alignment horizontal="left" vertical="top" wrapText="1" shrinkToFit="1"/>
      <protection locked="0"/>
    </xf>
    <xf numFmtId="0" fontId="59" fillId="0" borderId="26" xfId="0" applyFont="1" applyBorder="1" applyAlignment="1" applyProtection="1">
      <alignment horizontal="left" vertical="top" wrapText="1" shrinkToFit="1"/>
      <protection locked="0"/>
    </xf>
    <xf numFmtId="0" fontId="59" fillId="0" borderId="57" xfId="0" applyFont="1" applyBorder="1" applyAlignment="1" applyProtection="1">
      <alignment horizontal="left" vertical="top" wrapText="1" shrinkToFit="1"/>
      <protection locked="0"/>
    </xf>
    <xf numFmtId="0" fontId="245" fillId="0" borderId="37" xfId="0" applyFont="1" applyBorder="1" applyAlignment="1">
      <alignment horizontal="center" vertical="center" wrapText="1"/>
    </xf>
    <xf numFmtId="0" fontId="245" fillId="0" borderId="30" xfId="0" applyFont="1" applyBorder="1" applyAlignment="1">
      <alignment horizontal="center" vertical="center" wrapText="1"/>
    </xf>
    <xf numFmtId="0" fontId="245" fillId="0" borderId="35" xfId="0" applyFont="1" applyBorder="1" applyAlignment="1">
      <alignment horizontal="center" vertical="center" wrapText="1"/>
    </xf>
    <xf numFmtId="0" fontId="245" fillId="0" borderId="50" xfId="0" applyFont="1" applyBorder="1" applyAlignment="1">
      <alignment horizontal="center" vertical="center" wrapText="1"/>
    </xf>
    <xf numFmtId="0" fontId="245" fillId="0" borderId="12" xfId="0" applyFont="1" applyBorder="1" applyAlignment="1">
      <alignment horizontal="center" vertical="center" wrapText="1"/>
    </xf>
    <xf numFmtId="0" fontId="245" fillId="0" borderId="51" xfId="0" applyFont="1" applyBorder="1" applyAlignment="1">
      <alignment horizontal="center" vertical="center" wrapText="1"/>
    </xf>
    <xf numFmtId="0" fontId="246" fillId="6" borderId="37" xfId="0" applyFont="1" applyFill="1" applyBorder="1" applyAlignment="1">
      <alignment horizontal="right" vertical="center" wrapText="1"/>
    </xf>
    <xf numFmtId="0" fontId="246" fillId="6" borderId="35" xfId="0" applyFont="1" applyFill="1" applyBorder="1" applyAlignment="1">
      <alignment horizontal="right" vertical="center" wrapText="1"/>
    </xf>
    <xf numFmtId="0" fontId="246" fillId="6" borderId="50" xfId="0" applyFont="1" applyFill="1" applyBorder="1" applyAlignment="1">
      <alignment horizontal="right" vertical="center" wrapText="1"/>
    </xf>
    <xf numFmtId="0" fontId="246" fillId="6" borderId="51" xfId="0" applyFont="1" applyFill="1" applyBorder="1" applyAlignment="1">
      <alignment horizontal="right" vertical="center" wrapText="1"/>
    </xf>
    <xf numFmtId="44" fontId="211" fillId="0" borderId="48" xfId="0" applyNumberFormat="1" applyFont="1" applyBorder="1" applyAlignment="1" applyProtection="1">
      <alignment vertical="center" shrinkToFit="1"/>
      <protection locked="0"/>
    </xf>
    <xf numFmtId="44" fontId="211" fillId="0" borderId="49" xfId="0" applyNumberFormat="1" applyFont="1" applyBorder="1" applyAlignment="1" applyProtection="1">
      <alignment vertical="center" shrinkToFit="1"/>
      <protection locked="0"/>
    </xf>
    <xf numFmtId="44" fontId="211" fillId="0" borderId="50" xfId="0" applyNumberFormat="1" applyFont="1" applyBorder="1" applyAlignment="1" applyProtection="1">
      <alignment vertical="center" shrinkToFit="1"/>
      <protection locked="0"/>
    </xf>
    <xf numFmtId="44" fontId="211" fillId="0" borderId="51" xfId="0" applyNumberFormat="1" applyFont="1" applyBorder="1" applyAlignment="1" applyProtection="1">
      <alignment vertical="center" shrinkToFit="1"/>
      <protection locked="0"/>
    </xf>
    <xf numFmtId="0" fontId="212" fillId="0" borderId="0" xfId="0" applyFont="1" applyAlignment="1">
      <alignment horizontal="left" vertical="center" wrapText="1"/>
    </xf>
    <xf numFmtId="0" fontId="249" fillId="6" borderId="37" xfId="0" applyFont="1" applyFill="1" applyBorder="1" applyAlignment="1">
      <alignment horizontal="left" vertical="center" wrapText="1"/>
    </xf>
    <xf numFmtId="0" fontId="249" fillId="6" borderId="30" xfId="0" applyFont="1" applyFill="1" applyBorder="1" applyAlignment="1">
      <alignment horizontal="left" vertical="center" wrapText="1"/>
    </xf>
    <xf numFmtId="0" fontId="249" fillId="6" borderId="50" xfId="0" applyFont="1" applyFill="1" applyBorder="1" applyAlignment="1">
      <alignment horizontal="left" vertical="center" wrapText="1"/>
    </xf>
    <xf numFmtId="0" fontId="249" fillId="6" borderId="12" xfId="0" applyFont="1" applyFill="1" applyBorder="1" applyAlignment="1">
      <alignment horizontal="left" vertical="center" wrapText="1"/>
    </xf>
    <xf numFmtId="0" fontId="59" fillId="12" borderId="36" xfId="0" applyFont="1" applyFill="1" applyBorder="1" applyAlignment="1" applyProtection="1">
      <alignment horizontal="center" vertical="center" wrapText="1"/>
      <protection locked="0"/>
    </xf>
    <xf numFmtId="0" fontId="59" fillId="12" borderId="5" xfId="0" applyFont="1" applyFill="1" applyBorder="1" applyAlignment="1" applyProtection="1">
      <alignment horizontal="center" vertical="center" wrapText="1"/>
      <protection locked="0"/>
    </xf>
    <xf numFmtId="0" fontId="211" fillId="0" borderId="36" xfId="0" applyFont="1" applyBorder="1" applyAlignment="1">
      <alignment horizontal="center" vertical="center" wrapText="1"/>
    </xf>
    <xf numFmtId="0" fontId="211" fillId="0" borderId="55" xfId="0" applyFont="1" applyBorder="1" applyAlignment="1">
      <alignment horizontal="center" vertical="center" wrapText="1"/>
    </xf>
    <xf numFmtId="0" fontId="80" fillId="0" borderId="18" xfId="0" applyFont="1" applyBorder="1" applyAlignment="1">
      <alignment vertical="center" wrapText="1"/>
    </xf>
    <xf numFmtId="0" fontId="80" fillId="0" borderId="13" xfId="0" applyFont="1" applyBorder="1" applyAlignment="1">
      <alignment vertical="center" wrapText="1"/>
    </xf>
    <xf numFmtId="0" fontId="80" fillId="0" borderId="16" xfId="0" applyFont="1" applyBorder="1" applyAlignment="1">
      <alignment vertical="center" wrapText="1"/>
    </xf>
    <xf numFmtId="0" fontId="59" fillId="0" borderId="0" xfId="0" applyFont="1" applyAlignment="1" applyProtection="1">
      <alignment horizontal="left" vertical="top" shrinkToFit="1"/>
      <protection locked="0"/>
    </xf>
    <xf numFmtId="0" fontId="59" fillId="0" borderId="49" xfId="0" applyFont="1" applyBorder="1" applyAlignment="1" applyProtection="1">
      <alignment horizontal="left" vertical="top" shrinkToFit="1"/>
      <protection locked="0"/>
    </xf>
    <xf numFmtId="0" fontId="59" fillId="0" borderId="48" xfId="0" applyFont="1" applyBorder="1" applyAlignment="1" applyProtection="1">
      <alignment horizontal="left" vertical="top" shrinkToFit="1"/>
      <protection locked="0"/>
    </xf>
    <xf numFmtId="0" fontId="59" fillId="0" borderId="54" xfId="0" applyFont="1" applyBorder="1" applyAlignment="1" applyProtection="1">
      <alignment horizontal="left" vertical="top" shrinkToFit="1"/>
      <protection locked="0"/>
    </xf>
    <xf numFmtId="0" fontId="59" fillId="0" borderId="26" xfId="0" applyFont="1" applyBorder="1" applyAlignment="1" applyProtection="1">
      <alignment horizontal="left" vertical="top" shrinkToFit="1"/>
      <protection locked="0"/>
    </xf>
    <xf numFmtId="0" fontId="59" fillId="0" borderId="57" xfId="0" applyFont="1" applyBorder="1" applyAlignment="1" applyProtection="1">
      <alignment horizontal="left" vertical="top" shrinkToFit="1"/>
      <protection locked="0"/>
    </xf>
    <xf numFmtId="169" fontId="211" fillId="0" borderId="18" xfId="0" applyNumberFormat="1" applyFont="1" applyBorder="1" applyAlignment="1">
      <alignment horizontal="left" vertical="center" shrinkToFit="1"/>
    </xf>
    <xf numFmtId="169" fontId="211" fillId="0" borderId="13" xfId="0" applyNumberFormat="1" applyFont="1" applyBorder="1" applyAlignment="1">
      <alignment horizontal="left" vertical="center" shrinkToFit="1"/>
    </xf>
    <xf numFmtId="169" fontId="211" fillId="0" borderId="16" xfId="0" applyNumberFormat="1" applyFont="1" applyBorder="1" applyAlignment="1">
      <alignment horizontal="left" vertical="center" shrinkToFit="1"/>
    </xf>
    <xf numFmtId="0" fontId="76" fillId="0" borderId="37" xfId="0" applyFont="1" applyBorder="1" applyAlignment="1">
      <alignment horizontal="center" vertical="top" wrapText="1"/>
    </xf>
    <xf numFmtId="0" fontId="76" fillId="0" borderId="30" xfId="0" applyFont="1" applyBorder="1" applyAlignment="1">
      <alignment horizontal="center" vertical="top" wrapText="1"/>
    </xf>
    <xf numFmtId="0" fontId="76" fillId="0" borderId="35" xfId="0" applyFont="1" applyBorder="1" applyAlignment="1">
      <alignment horizontal="center" vertical="top" wrapText="1"/>
    </xf>
    <xf numFmtId="0" fontId="76" fillId="0" borderId="48" xfId="0" applyFont="1" applyBorder="1" applyAlignment="1">
      <alignment horizontal="center" vertical="top" wrapText="1"/>
    </xf>
    <xf numFmtId="0" fontId="76" fillId="0" borderId="0" xfId="0" applyFont="1" applyAlignment="1">
      <alignment horizontal="center" vertical="top" wrapText="1"/>
    </xf>
    <xf numFmtId="0" fontId="76" fillId="0" borderId="49" xfId="0" applyFont="1" applyBorder="1" applyAlignment="1">
      <alignment horizontal="center" vertical="top" wrapText="1"/>
    </xf>
    <xf numFmtId="168" fontId="74" fillId="0" borderId="0" xfId="0" applyNumberFormat="1" applyFont="1" applyAlignment="1">
      <alignment horizontal="left" vertical="center" wrapText="1" indent="1"/>
    </xf>
    <xf numFmtId="0" fontId="75" fillId="0" borderId="37" xfId="0" applyFont="1" applyBorder="1" applyAlignment="1">
      <alignment horizontal="left" vertical="center" indent="1"/>
    </xf>
    <xf numFmtId="0" fontId="75" fillId="0" borderId="35" xfId="0" applyFont="1" applyBorder="1" applyAlignment="1">
      <alignment horizontal="left" vertical="center" indent="1"/>
    </xf>
    <xf numFmtId="166" fontId="74" fillId="0" borderId="0" xfId="0" applyNumberFormat="1" applyFont="1" applyAlignment="1">
      <alignment horizontal="left" vertical="center"/>
    </xf>
    <xf numFmtId="0" fontId="74" fillId="0" borderId="0" xfId="0" applyFont="1" applyAlignment="1">
      <alignment horizontal="left" vertical="center"/>
    </xf>
    <xf numFmtId="0" fontId="49" fillId="0" borderId="0" xfId="0" applyFont="1" applyAlignment="1">
      <alignment vertical="center" shrinkToFit="1"/>
    </xf>
    <xf numFmtId="0" fontId="74" fillId="0" borderId="0" xfId="0" applyFont="1" applyAlignment="1">
      <alignment vertical="center" shrinkToFit="1"/>
    </xf>
    <xf numFmtId="0" fontId="250" fillId="12" borderId="18" xfId="0" applyFont="1" applyFill="1" applyBorder="1" applyAlignment="1">
      <alignment horizontal="center" wrapText="1"/>
    </xf>
    <xf numFmtId="0" fontId="250" fillId="12" borderId="13" xfId="0" applyFont="1" applyFill="1" applyBorder="1" applyAlignment="1">
      <alignment horizontal="center" wrapText="1"/>
    </xf>
    <xf numFmtId="0" fontId="250" fillId="12" borderId="16" xfId="0" applyFont="1" applyFill="1" applyBorder="1" applyAlignment="1">
      <alignment horizontal="center" wrapText="1"/>
    </xf>
    <xf numFmtId="0" fontId="211" fillId="0" borderId="0" xfId="0" applyFont="1" applyAlignment="1">
      <alignment horizontal="center" wrapText="1"/>
    </xf>
    <xf numFmtId="44" fontId="243" fillId="14" borderId="27" xfId="0" applyNumberFormat="1" applyFont="1" applyFill="1" applyBorder="1" applyAlignment="1">
      <alignment horizontal="left" vertical="center" wrapText="1"/>
    </xf>
    <xf numFmtId="44" fontId="243" fillId="14" borderId="28" xfId="0" applyNumberFormat="1" applyFont="1" applyFill="1" applyBorder="1" applyAlignment="1">
      <alignment horizontal="left" vertical="center" wrapText="1"/>
    </xf>
    <xf numFmtId="44" fontId="243" fillId="14" borderId="29" xfId="0" applyNumberFormat="1" applyFont="1" applyFill="1" applyBorder="1" applyAlignment="1">
      <alignment horizontal="left" vertical="center" wrapText="1"/>
    </xf>
    <xf numFmtId="0" fontId="81" fillId="0" borderId="27" xfId="0" applyFont="1" applyBorder="1"/>
    <xf numFmtId="0" fontId="81" fillId="0" borderId="29" xfId="0" applyFont="1" applyBorder="1"/>
    <xf numFmtId="0" fontId="2" fillId="0" borderId="3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50" fillId="0" borderId="12" xfId="0" applyNumberFormat="1" applyFont="1" applyBorder="1" applyAlignment="1">
      <alignment horizontal="center" wrapText="1"/>
    </xf>
    <xf numFmtId="0" fontId="23" fillId="0" borderId="3" xfId="0" applyFont="1" applyBorder="1" applyAlignment="1">
      <alignment horizontal="center" vertical="top" wrapText="1"/>
    </xf>
    <xf numFmtId="0" fontId="151" fillId="4" borderId="31" xfId="0" applyFont="1" applyFill="1" applyBorder="1" applyAlignment="1">
      <alignment horizontal="center" wrapText="1"/>
    </xf>
    <xf numFmtId="0" fontId="151" fillId="4" borderId="21" xfId="0" applyFont="1" applyFill="1" applyBorder="1" applyAlignment="1">
      <alignment horizontal="center"/>
    </xf>
    <xf numFmtId="0" fontId="151" fillId="4" borderId="22" xfId="0" applyFont="1" applyFill="1" applyBorder="1" applyAlignment="1">
      <alignment horizontal="center"/>
    </xf>
    <xf numFmtId="0" fontId="151" fillId="4" borderId="24" xfId="0" applyFont="1" applyFill="1" applyBorder="1" applyAlignment="1">
      <alignment horizontal="center"/>
    </xf>
    <xf numFmtId="0" fontId="151" fillId="4" borderId="0" xfId="0" applyFont="1" applyFill="1" applyAlignment="1">
      <alignment horizontal="center"/>
    </xf>
    <xf numFmtId="0" fontId="151" fillId="4" borderId="23" xfId="0" applyFont="1" applyFill="1" applyBorder="1" applyAlignment="1">
      <alignment horizontal="center"/>
    </xf>
    <xf numFmtId="0" fontId="151" fillId="4" borderId="25" xfId="0" applyFont="1" applyFill="1" applyBorder="1" applyAlignment="1">
      <alignment horizontal="center"/>
    </xf>
    <xf numFmtId="0" fontId="151" fillId="4" borderId="26" xfId="0" applyFont="1" applyFill="1" applyBorder="1" applyAlignment="1">
      <alignment horizontal="center"/>
    </xf>
    <xf numFmtId="0" fontId="151" fillId="4" borderId="11" xfId="0" applyFont="1" applyFill="1" applyBorder="1" applyAlignment="1">
      <alignment horizontal="center"/>
    </xf>
    <xf numFmtId="0" fontId="21" fillId="0" borderId="18" xfId="0" applyFont="1" applyBorder="1" applyAlignment="1" applyProtection="1">
      <alignment horizontal="left"/>
      <protection locked="0"/>
    </xf>
    <xf numFmtId="0" fontId="21" fillId="0" borderId="13" xfId="0" applyFont="1" applyBorder="1" applyAlignment="1" applyProtection="1">
      <alignment horizontal="left"/>
      <protection locked="0"/>
    </xf>
    <xf numFmtId="0" fontId="21" fillId="0" borderId="16" xfId="0" applyFont="1" applyBorder="1" applyAlignment="1" applyProtection="1">
      <alignment horizontal="left"/>
      <protection locked="0"/>
    </xf>
    <xf numFmtId="0" fontId="58" fillId="0" borderId="0" xfId="0" applyFont="1" applyAlignment="1">
      <alignment horizontal="center" wrapText="1"/>
    </xf>
    <xf numFmtId="0" fontId="48" fillId="0" borderId="0" xfId="0" applyFont="1" applyAlignment="1">
      <alignment horizontal="center" wrapText="1"/>
    </xf>
    <xf numFmtId="0" fontId="48" fillId="0" borderId="0" xfId="0" applyFont="1" applyAlignment="1">
      <alignment horizontal="center"/>
    </xf>
    <xf numFmtId="0" fontId="39" fillId="0" borderId="27" xfId="0" applyFont="1" applyBorder="1" applyAlignment="1">
      <alignment vertical="center" wrapText="1"/>
    </xf>
    <xf numFmtId="0" fontId="39" fillId="0" borderId="29" xfId="0" applyFont="1" applyBorder="1" applyAlignment="1">
      <alignment vertical="center" wrapText="1"/>
    </xf>
    <xf numFmtId="0" fontId="64" fillId="0" borderId="27" xfId="0" applyFont="1" applyBorder="1" applyAlignment="1">
      <alignment vertical="center" wrapText="1"/>
    </xf>
    <xf numFmtId="0" fontId="64" fillId="0" borderId="29" xfId="0" applyFont="1" applyBorder="1" applyAlignment="1">
      <alignment vertical="center" wrapText="1"/>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81" fillId="0" borderId="40" xfId="0" applyFont="1" applyBorder="1" applyAlignment="1">
      <alignment vertical="center" wrapText="1"/>
    </xf>
    <xf numFmtId="0" fontId="81" fillId="0" borderId="22" xfId="0" applyFont="1" applyBorder="1" applyAlignment="1">
      <alignment vertical="center" wrapText="1"/>
    </xf>
    <xf numFmtId="0" fontId="81" fillId="0" borderId="48" xfId="0" applyFont="1" applyBorder="1" applyAlignment="1">
      <alignment vertical="center" wrapText="1"/>
    </xf>
    <xf numFmtId="0" fontId="81" fillId="0" borderId="23" xfId="0" applyFont="1" applyBorder="1" applyAlignment="1">
      <alignment vertical="center" wrapText="1"/>
    </xf>
    <xf numFmtId="0" fontId="81" fillId="0" borderId="54" xfId="0" applyFont="1" applyBorder="1" applyAlignment="1">
      <alignment vertical="center" wrapText="1"/>
    </xf>
    <xf numFmtId="0" fontId="81" fillId="0" borderId="11" xfId="0" applyFont="1" applyBorder="1" applyAlignment="1">
      <alignment vertical="center" wrapText="1"/>
    </xf>
    <xf numFmtId="49" fontId="5" fillId="0" borderId="27" xfId="0" applyNumberFormat="1" applyFont="1" applyBorder="1" applyAlignment="1">
      <alignment horizontal="left" vertical="center"/>
    </xf>
    <xf numFmtId="49" fontId="5" fillId="0" borderId="29" xfId="0" applyNumberFormat="1" applyFont="1" applyBorder="1" applyAlignment="1">
      <alignment horizontal="left" vertical="center"/>
    </xf>
    <xf numFmtId="166" fontId="53" fillId="0" borderId="27" xfId="0" applyNumberFormat="1" applyFont="1" applyBorder="1" applyAlignment="1" applyProtection="1">
      <alignment horizontal="left" vertical="center"/>
      <protection locked="0"/>
    </xf>
    <xf numFmtId="166" fontId="53" fillId="0" borderId="28" xfId="0" applyNumberFormat="1" applyFont="1" applyBorder="1" applyAlignment="1" applyProtection="1">
      <alignment horizontal="left" vertical="center"/>
      <protection locked="0"/>
    </xf>
    <xf numFmtId="166" fontId="53" fillId="0" borderId="29" xfId="0" applyNumberFormat="1" applyFont="1" applyBorder="1" applyAlignment="1" applyProtection="1">
      <alignment horizontal="left" vertical="center"/>
      <protection locked="0"/>
    </xf>
    <xf numFmtId="0" fontId="10" fillId="0" borderId="0" xfId="0" applyFont="1" applyAlignment="1">
      <alignment horizontal="center" vertical="center"/>
    </xf>
    <xf numFmtId="0" fontId="81" fillId="0" borderId="27" xfId="0" applyFont="1" applyBorder="1" applyAlignment="1">
      <alignment vertical="center" wrapText="1"/>
    </xf>
    <xf numFmtId="0" fontId="81" fillId="0" borderId="29" xfId="0" applyFont="1" applyBorder="1" applyAlignment="1">
      <alignment vertical="center" wrapText="1"/>
    </xf>
    <xf numFmtId="0" fontId="81" fillId="0" borderId="27" xfId="0" applyFont="1" applyBorder="1" applyAlignment="1">
      <alignment vertical="center"/>
    </xf>
    <xf numFmtId="0" fontId="81" fillId="0" borderId="29" xfId="0" applyFont="1" applyBorder="1" applyAlignment="1">
      <alignment vertical="center"/>
    </xf>
    <xf numFmtId="0" fontId="10" fillId="0" borderId="13"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14" fontId="59" fillId="7" borderId="27" xfId="0" applyNumberFormat="1" applyFont="1" applyFill="1" applyBorder="1" applyAlignment="1" applyProtection="1">
      <alignment horizontal="center" vertical="center"/>
      <protection locked="0"/>
    </xf>
    <xf numFmtId="0" fontId="59" fillId="7" borderId="28" xfId="0" applyFont="1" applyFill="1" applyBorder="1" applyAlignment="1" applyProtection="1">
      <alignment horizontal="center" vertical="center"/>
      <protection locked="0"/>
    </xf>
    <xf numFmtId="0" fontId="59" fillId="7" borderId="29" xfId="0" applyFont="1" applyFill="1" applyBorder="1" applyAlignment="1" applyProtection="1">
      <alignment horizontal="center" vertical="center"/>
      <protection locked="0"/>
    </xf>
    <xf numFmtId="0" fontId="34" fillId="0" borderId="0" xfId="0" applyFont="1"/>
    <xf numFmtId="0" fontId="81" fillId="4" borderId="31" xfId="0" applyFont="1" applyFill="1" applyBorder="1" applyAlignment="1">
      <alignment horizontal="left" vertical="center" wrapText="1"/>
    </xf>
    <xf numFmtId="0" fontId="81" fillId="4" borderId="22" xfId="0" applyFont="1" applyFill="1" applyBorder="1" applyAlignment="1">
      <alignment horizontal="left" vertical="center" wrapText="1"/>
    </xf>
    <xf numFmtId="0" fontId="81" fillId="4" borderId="25" xfId="0" applyFont="1" applyFill="1" applyBorder="1" applyAlignment="1">
      <alignment horizontal="left" vertical="center" wrapText="1"/>
    </xf>
    <xf numFmtId="0" fontId="81" fillId="4" borderId="11" xfId="0" applyFont="1" applyFill="1" applyBorder="1" applyAlignment="1">
      <alignment horizontal="left" vertical="center" wrapText="1"/>
    </xf>
    <xf numFmtId="0" fontId="2" fillId="0" borderId="12" xfId="0" applyFont="1" applyBorder="1"/>
    <xf numFmtId="0" fontId="34" fillId="14" borderId="1" xfId="0" applyFont="1" applyFill="1" applyBorder="1" applyAlignment="1">
      <alignment horizontal="center" vertical="center"/>
    </xf>
    <xf numFmtId="0" fontId="34" fillId="14" borderId="17" xfId="0" applyFont="1" applyFill="1" applyBorder="1" applyAlignment="1">
      <alignment horizontal="center" vertical="center"/>
    </xf>
    <xf numFmtId="0" fontId="34" fillId="14" borderId="17" xfId="0" applyFont="1" applyFill="1" applyBorder="1" applyAlignment="1">
      <alignment vertical="center"/>
    </xf>
    <xf numFmtId="0" fontId="34" fillId="14" borderId="21" xfId="0" applyFont="1" applyFill="1" applyBorder="1" applyAlignment="1">
      <alignment horizontal="center" vertical="center" wrapText="1"/>
    </xf>
    <xf numFmtId="0" fontId="34" fillId="14" borderId="15" xfId="0" applyFont="1" applyFill="1" applyBorder="1" applyAlignment="1">
      <alignment horizontal="center" vertical="center" wrapText="1"/>
    </xf>
    <xf numFmtId="0" fontId="33" fillId="2" borderId="18" xfId="0" applyFont="1" applyFill="1" applyBorder="1" applyAlignment="1">
      <alignment horizontal="center"/>
    </xf>
    <xf numFmtId="0" fontId="33" fillId="2" borderId="13" xfId="0" applyFont="1" applyFill="1" applyBorder="1" applyAlignment="1">
      <alignment horizontal="center"/>
    </xf>
    <xf numFmtId="0" fontId="33" fillId="2" borderId="16" xfId="0" applyFont="1" applyFill="1" applyBorder="1" applyAlignment="1">
      <alignment horizontal="center"/>
    </xf>
    <xf numFmtId="0" fontId="4" fillId="0" borderId="31" xfId="0" applyFont="1" applyBorder="1" applyAlignment="1" applyProtection="1">
      <alignment horizontal="left" vertical="center" wrapText="1" indent="1"/>
      <protection locked="0"/>
    </xf>
    <xf numFmtId="0" fontId="4" fillId="0" borderId="22" xfId="0" quotePrefix="1" applyFont="1" applyBorder="1" applyAlignment="1" applyProtection="1">
      <alignment horizontal="left" vertical="center" wrapText="1" indent="1"/>
      <protection locked="0"/>
    </xf>
    <xf numFmtId="0" fontId="4" fillId="0" borderId="25" xfId="0" quotePrefix="1" applyFont="1" applyBorder="1" applyAlignment="1" applyProtection="1">
      <alignment horizontal="left" vertical="center" wrapText="1" indent="1"/>
      <protection locked="0"/>
    </xf>
    <xf numFmtId="0" fontId="4" fillId="0" borderId="11" xfId="0" quotePrefix="1" applyFont="1" applyBorder="1" applyAlignment="1" applyProtection="1">
      <alignment horizontal="left" vertical="center" wrapText="1" indent="1"/>
      <protection locked="0"/>
    </xf>
    <xf numFmtId="0" fontId="254" fillId="14" borderId="31" xfId="0" applyFont="1" applyFill="1" applyBorder="1" applyAlignment="1">
      <alignment horizontal="center" vertical="center" wrapText="1"/>
    </xf>
    <xf numFmtId="0" fontId="254" fillId="14" borderId="21" xfId="0" applyFont="1" applyFill="1" applyBorder="1" applyAlignment="1">
      <alignment horizontal="center" vertical="center"/>
    </xf>
    <xf numFmtId="0" fontId="254" fillId="14" borderId="22" xfId="0" applyFont="1" applyFill="1" applyBorder="1" applyAlignment="1">
      <alignment horizontal="center" vertical="center"/>
    </xf>
    <xf numFmtId="0" fontId="254" fillId="14" borderId="25" xfId="0" applyFont="1" applyFill="1" applyBorder="1" applyAlignment="1">
      <alignment horizontal="center" vertical="center"/>
    </xf>
    <xf numFmtId="0" fontId="254" fillId="14" borderId="26" xfId="0" applyFont="1" applyFill="1" applyBorder="1" applyAlignment="1">
      <alignment horizontal="center" vertical="center"/>
    </xf>
    <xf numFmtId="0" fontId="254" fillId="14" borderId="11" xfId="0" applyFont="1" applyFill="1" applyBorder="1" applyAlignment="1">
      <alignment horizontal="center" vertical="center"/>
    </xf>
    <xf numFmtId="0" fontId="32" fillId="0" borderId="0" xfId="0" applyFont="1" applyAlignment="1">
      <alignment horizontal="left" wrapText="1"/>
    </xf>
    <xf numFmtId="0" fontId="32" fillId="0" borderId="0" xfId="0" applyFont="1" applyAlignment="1">
      <alignment horizontal="right" wrapText="1"/>
    </xf>
    <xf numFmtId="0" fontId="5" fillId="0" borderId="27" xfId="0" quotePrefix="1" applyFont="1" applyBorder="1" applyAlignment="1">
      <alignment horizontal="left"/>
    </xf>
    <xf numFmtId="0" fontId="5" fillId="0" borderId="29" xfId="0" quotePrefix="1" applyFont="1" applyBorder="1" applyAlignment="1">
      <alignment horizontal="left"/>
    </xf>
    <xf numFmtId="0" fontId="12" fillId="0" borderId="0" xfId="0" applyFont="1" applyAlignment="1">
      <alignment horizontal="left" vertical="center" wrapText="1" indent="1"/>
    </xf>
    <xf numFmtId="0" fontId="10" fillId="0" borderId="0" xfId="0" applyFont="1" applyAlignment="1">
      <alignment vertical="center"/>
    </xf>
    <xf numFmtId="169" fontId="49" fillId="0" borderId="27" xfId="0" applyNumberFormat="1" applyFont="1" applyBorder="1" applyAlignment="1">
      <alignment horizontal="left" vertical="center" shrinkToFit="1"/>
    </xf>
    <xf numFmtId="169" fontId="49" fillId="0" borderId="29" xfId="0" applyNumberFormat="1" applyFont="1" applyBorder="1" applyAlignment="1">
      <alignment horizontal="left" vertical="center" shrinkToFit="1"/>
    </xf>
    <xf numFmtId="0" fontId="43" fillId="8" borderId="31" xfId="0" applyFont="1" applyFill="1" applyBorder="1" applyAlignment="1">
      <alignment horizontal="center" vertical="center" wrapText="1"/>
    </xf>
    <xf numFmtId="0" fontId="43" fillId="8" borderId="21" xfId="0" applyFont="1" applyFill="1" applyBorder="1" applyAlignment="1">
      <alignment horizontal="center" vertical="center" wrapText="1"/>
    </xf>
    <xf numFmtId="0" fontId="43" fillId="8" borderId="22" xfId="0" applyFont="1" applyFill="1" applyBorder="1" applyAlignment="1">
      <alignment horizontal="center" vertical="center" wrapText="1"/>
    </xf>
    <xf numFmtId="0" fontId="43" fillId="8" borderId="25" xfId="0" applyFont="1" applyFill="1" applyBorder="1" applyAlignment="1">
      <alignment horizontal="center" vertical="center" wrapText="1"/>
    </xf>
    <xf numFmtId="0" fontId="43" fillId="8" borderId="26" xfId="0" applyFont="1" applyFill="1" applyBorder="1" applyAlignment="1">
      <alignment horizontal="center" vertical="center" wrapText="1"/>
    </xf>
    <xf numFmtId="0" fontId="43" fillId="8" borderId="11" xfId="0" applyFont="1" applyFill="1" applyBorder="1" applyAlignment="1">
      <alignment horizontal="center" vertical="center" wrapText="1"/>
    </xf>
    <xf numFmtId="170" fontId="10" fillId="0" borderId="18" xfId="0" applyNumberFormat="1" applyFont="1" applyBorder="1" applyAlignment="1" applyProtection="1">
      <alignment horizontal="center" vertical="center"/>
      <protection locked="0"/>
    </xf>
    <xf numFmtId="170" fontId="10" fillId="0" borderId="16" xfId="0" applyNumberFormat="1" applyFont="1" applyBorder="1" applyAlignment="1" applyProtection="1">
      <alignment horizontal="center" vertical="center"/>
      <protection locked="0"/>
    </xf>
    <xf numFmtId="0" fontId="35" fillId="0" borderId="2" xfId="0" applyFont="1" applyBorder="1" applyAlignment="1">
      <alignment horizontal="left" vertical="center" wrapText="1"/>
    </xf>
    <xf numFmtId="0" fontId="35" fillId="0" borderId="10" xfId="0" applyFont="1" applyBorder="1" applyAlignment="1">
      <alignment horizontal="left" vertical="center" wrapText="1"/>
    </xf>
    <xf numFmtId="0" fontId="23" fillId="0" borderId="3" xfId="0" applyFont="1" applyBorder="1" applyAlignment="1">
      <alignment horizontal="center" vertical="top"/>
    </xf>
    <xf numFmtId="0" fontId="23" fillId="0" borderId="20" xfId="0" applyFont="1" applyBorder="1" applyAlignment="1">
      <alignment horizontal="center" vertical="top"/>
    </xf>
    <xf numFmtId="0" fontId="10" fillId="0" borderId="0" xfId="0" applyFont="1" applyAlignment="1">
      <alignment horizontal="right"/>
    </xf>
    <xf numFmtId="0" fontId="23" fillId="0" borderId="3" xfId="0" applyFont="1" applyBorder="1" applyAlignment="1">
      <alignment horizontal="center" vertical="top" wrapText="1" shrinkToFit="1"/>
    </xf>
    <xf numFmtId="0" fontId="68" fillId="8" borderId="18" xfId="0" applyFont="1" applyFill="1" applyBorder="1" applyAlignment="1">
      <alignment horizontal="left" vertical="top"/>
    </xf>
    <xf numFmtId="0" fontId="68" fillId="8" borderId="13" xfId="0" applyFont="1" applyFill="1" applyBorder="1" applyAlignment="1">
      <alignment horizontal="left" vertical="top"/>
    </xf>
    <xf numFmtId="0" fontId="68" fillId="8" borderId="16" xfId="0" applyFont="1" applyFill="1" applyBorder="1" applyAlignment="1">
      <alignment horizontal="left" vertical="top"/>
    </xf>
    <xf numFmtId="0" fontId="68" fillId="14" borderId="48" xfId="0" applyFont="1" applyFill="1" applyBorder="1" applyAlignment="1">
      <alignment horizontal="center" vertical="top"/>
    </xf>
    <xf numFmtId="0" fontId="68" fillId="14" borderId="49" xfId="0" applyFont="1" applyFill="1" applyBorder="1" applyAlignment="1">
      <alignment horizontal="center" vertical="top"/>
    </xf>
    <xf numFmtId="0" fontId="22" fillId="0" borderId="47"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170" fontId="22" fillId="0" borderId="38" xfId="0" applyNumberFormat="1" applyFont="1" applyBorder="1" applyAlignment="1" applyProtection="1">
      <alignment horizontal="center" vertical="center"/>
      <protection locked="0"/>
    </xf>
    <xf numFmtId="170" fontId="22" fillId="0" borderId="19" xfId="0" applyNumberFormat="1" applyFont="1" applyBorder="1" applyAlignment="1" applyProtection="1">
      <alignment horizontal="center" vertical="center"/>
      <protection locked="0"/>
    </xf>
    <xf numFmtId="0" fontId="37" fillId="0" borderId="27" xfId="0" applyFont="1" applyBorder="1" applyAlignment="1">
      <alignment horizontal="left"/>
    </xf>
    <xf numFmtId="0" fontId="37" fillId="0" borderId="28" xfId="0" applyFont="1" applyBorder="1" applyAlignment="1">
      <alignment horizontal="left"/>
    </xf>
    <xf numFmtId="0" fontId="37" fillId="0" borderId="29" xfId="0" applyFont="1" applyBorder="1" applyAlignment="1">
      <alignment horizontal="left"/>
    </xf>
    <xf numFmtId="0" fontId="21" fillId="0" borderId="4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49" xfId="0" applyFont="1" applyBorder="1" applyAlignment="1" applyProtection="1">
      <alignment horizontal="left" vertical="top" wrapText="1"/>
      <protection locked="0"/>
    </xf>
    <xf numFmtId="0" fontId="21" fillId="0" borderId="5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51" xfId="0" applyFont="1" applyBorder="1" applyAlignment="1" applyProtection="1">
      <alignment horizontal="left" vertical="top" wrapText="1"/>
      <protection locked="0"/>
    </xf>
    <xf numFmtId="0" fontId="56" fillId="0" borderId="0" xfId="0" applyFont="1" applyAlignment="1">
      <alignment wrapText="1"/>
    </xf>
    <xf numFmtId="0" fontId="21" fillId="0" borderId="0" xfId="0" applyFont="1" applyAlignment="1" applyProtection="1">
      <alignment horizontal="left"/>
      <protection locked="0"/>
    </xf>
    <xf numFmtId="0" fontId="34" fillId="14" borderId="40" xfId="0" applyFont="1" applyFill="1" applyBorder="1" applyAlignment="1">
      <alignment horizontal="center" vertical="center" wrapText="1"/>
    </xf>
    <xf numFmtId="0" fontId="35" fillId="0" borderId="2" xfId="0" applyFont="1" applyBorder="1" applyAlignment="1">
      <alignment horizontal="left" vertical="center" wrapText="1" shrinkToFit="1"/>
    </xf>
    <xf numFmtId="0" fontId="212" fillId="0" borderId="27" xfId="0" applyFont="1" applyBorder="1" applyAlignment="1">
      <alignment horizontal="center" vertical="center" wrapText="1"/>
    </xf>
    <xf numFmtId="0" fontId="212" fillId="0" borderId="28" xfId="0" applyFont="1" applyBorder="1" applyAlignment="1">
      <alignment horizontal="center" vertical="center"/>
    </xf>
    <xf numFmtId="0" fontId="212" fillId="0" borderId="29" xfId="0" applyFont="1" applyBorder="1" applyAlignment="1">
      <alignment horizontal="center" vertical="center"/>
    </xf>
    <xf numFmtId="0" fontId="253" fillId="0" borderId="28" xfId="2" applyFont="1" applyFill="1" applyBorder="1" applyAlignment="1" applyProtection="1">
      <alignment horizontal="center"/>
    </xf>
    <xf numFmtId="0" fontId="144" fillId="0" borderId="28" xfId="0" applyFont="1" applyBorder="1" applyAlignment="1">
      <alignment horizontal="center"/>
    </xf>
    <xf numFmtId="0" fontId="81" fillId="0" borderId="31" xfId="0" applyFont="1" applyBorder="1" applyAlignment="1">
      <alignment vertical="center" wrapText="1"/>
    </xf>
    <xf numFmtId="0" fontId="81" fillId="0" borderId="25" xfId="0" applyFont="1" applyBorder="1" applyAlignment="1">
      <alignment vertical="center" wrapText="1"/>
    </xf>
    <xf numFmtId="0" fontId="31" fillId="8" borderId="27" xfId="0" applyFont="1" applyFill="1" applyBorder="1" applyAlignment="1">
      <alignment horizontal="center" vertical="center" wrapText="1"/>
    </xf>
    <xf numFmtId="0" fontId="31" fillId="8" borderId="28" xfId="0" applyFont="1" applyFill="1" applyBorder="1" applyAlignment="1">
      <alignment horizontal="center" vertical="center" wrapText="1"/>
    </xf>
    <xf numFmtId="0" fontId="31" fillId="8" borderId="29" xfId="0" applyFont="1" applyFill="1" applyBorder="1" applyAlignment="1">
      <alignment horizontal="center" vertical="center" wrapText="1"/>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33" fillId="8" borderId="27" xfId="0" applyFont="1" applyFill="1" applyBorder="1" applyAlignment="1">
      <alignment horizontal="center" vertical="center" wrapText="1"/>
    </xf>
    <xf numFmtId="0" fontId="33" fillId="8" borderId="28" xfId="0" applyFont="1" applyFill="1" applyBorder="1" applyAlignment="1">
      <alignment horizontal="center" vertical="center" wrapText="1"/>
    </xf>
    <xf numFmtId="0" fontId="33" fillId="8" borderId="29" xfId="0" applyFont="1" applyFill="1" applyBorder="1" applyAlignment="1">
      <alignment horizontal="center" vertical="center" wrapText="1"/>
    </xf>
    <xf numFmtId="0" fontId="36" fillId="0" borderId="0" xfId="0" applyFont="1" applyAlignment="1">
      <alignment horizontal="center"/>
    </xf>
    <xf numFmtId="0" fontId="31" fillId="0" borderId="0" xfId="0" applyFont="1" applyAlignment="1">
      <alignment horizontal="center" vertical="center"/>
    </xf>
    <xf numFmtId="0" fontId="83" fillId="0" borderId="27" xfId="0" applyFont="1" applyBorder="1"/>
    <xf numFmtId="0" fontId="83" fillId="0" borderId="29" xfId="0" applyFont="1" applyBorder="1"/>
    <xf numFmtId="0" fontId="5" fillId="0" borderId="31" xfId="0" applyFont="1" applyBorder="1" applyAlignment="1">
      <alignment horizontal="left" vertical="center" wrapText="1"/>
    </xf>
    <xf numFmtId="0" fontId="5" fillId="0" borderId="22" xfId="0" applyFont="1" applyBorder="1" applyAlignment="1">
      <alignment horizontal="left" vertical="center" wrapText="1"/>
    </xf>
    <xf numFmtId="0" fontId="5" fillId="0" borderId="24"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11" xfId="0" applyFont="1" applyBorder="1" applyAlignment="1">
      <alignment horizontal="left" vertical="center" wrapText="1"/>
    </xf>
    <xf numFmtId="0" fontId="82" fillId="0" borderId="31" xfId="0" applyFont="1" applyBorder="1" applyAlignment="1">
      <alignment vertical="center" wrapText="1"/>
    </xf>
    <xf numFmtId="0" fontId="82" fillId="0" borderId="22" xfId="0" applyFont="1" applyBorder="1" applyAlignment="1">
      <alignment vertical="center" wrapText="1"/>
    </xf>
    <xf numFmtId="0" fontId="82" fillId="0" borderId="24" xfId="0" applyFont="1" applyBorder="1" applyAlignment="1">
      <alignment vertical="center" wrapText="1"/>
    </xf>
    <xf numFmtId="0" fontId="82" fillId="0" borderId="23" xfId="0" applyFont="1" applyBorder="1" applyAlignment="1">
      <alignment vertical="center" wrapText="1"/>
    </xf>
    <xf numFmtId="0" fontId="82" fillId="0" borderId="25" xfId="0" applyFont="1" applyBorder="1" applyAlignment="1">
      <alignment vertical="center" wrapText="1"/>
    </xf>
    <xf numFmtId="0" fontId="82" fillId="0" borderId="11" xfId="0" applyFont="1" applyBorder="1" applyAlignment="1">
      <alignment vertical="center" wrapText="1"/>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FFFFCC"/>
      <color rgb="FFF2F2F2"/>
      <color rgb="FFFBFBFB"/>
      <color rgb="FFCCFFFF"/>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2324100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09550" y="7572375"/>
          <a:ext cx="10039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rgbClr val="FF0000"/>
              </a:solidFill>
            </a:rPr>
            <a:t>Outstanding Travel Advances: </a:t>
          </a:r>
        </a:p>
        <a:p>
          <a:r>
            <a:rPr lang="en-US" sz="1100" b="1"/>
            <a:t>• Travel Advances are due within 15 days after return from trip.</a:t>
          </a:r>
        </a:p>
        <a:p>
          <a:r>
            <a:rPr lang="en-US" sz="1100" b="1"/>
            <a:t>• If the employee is past due a second time, the employee will be ineligible for future advances for a period of one year.  Any travel during that year will be on a “reimbursement only” basis.</a:t>
          </a:r>
        </a:p>
        <a:p>
          <a:r>
            <a:rPr lang="en-US" sz="1100" b="1"/>
            <a:t>• If an employee has had their eligibility for advances revoked and then reinstated, any further revocation will be permanent.</a:t>
          </a:r>
        </a:p>
        <a:p>
          <a:r>
            <a:rPr lang="en-US" sz="1100" b="1"/>
            <a:t>• </a:t>
          </a:r>
          <a:r>
            <a:rPr lang="en-US" sz="1100" b="1" u="sng"/>
            <a:t>If it should become necessary to do a deduction from your payroll check, the employee will not qualify for future travel advances</a:t>
          </a:r>
          <a:r>
            <a:rPr lang="en-US" sz="1100" b="1"/>
            <a:t>. The deduction instituted will be the amount of the outstanding Travel Advance, not to exceed one-half of the employee's net pay. This deduction will continue until the outstanding Travel Advance is settled by the Travel Office. Undergraduates</a:t>
          </a:r>
          <a:r>
            <a:rPr lang="en-US" sz="1100" b="1" baseline="0"/>
            <a:t> will have a hold placed on their student records in the amount of the advance.</a:t>
          </a:r>
          <a:endParaRPr lang="en-US" sz="1100" b="1"/>
        </a:p>
        <a:p>
          <a:r>
            <a:rPr lang="en-US" sz="1100" b="1"/>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100" b="1"/>
            <a:t>• Do Not Send CASH in Campus Mail! If cash is sent through campus mail and the funds are lost, the employee will remain</a:t>
          </a:r>
        </a:p>
        <a:p>
          <a:r>
            <a:rPr lang="en-US" sz="1100" b="1"/>
            <a:t> responsible for the balance of the unspent advance funds</a:t>
          </a:r>
          <a:r>
            <a:rPr lang="en-US" sz="1100"/>
            <a:t>.</a:t>
          </a:r>
        </a:p>
      </xdr:txBody>
    </xdr:sp>
    <xdr:clientData/>
  </xdr:twoCellAnchor>
  <xdr:twoCellAnchor editAs="oneCell">
    <xdr:from>
      <xdr:col>1</xdr:col>
      <xdr:colOff>28575</xdr:colOff>
      <xdr:row>6</xdr:row>
      <xdr:rowOff>66675</xdr:rowOff>
    </xdr:from>
    <xdr:to>
      <xdr:col>2</xdr:col>
      <xdr:colOff>371475</xdr:colOff>
      <xdr:row>10</xdr:row>
      <xdr:rowOff>9525</xdr:rowOff>
    </xdr:to>
    <xdr:pic>
      <xdr:nvPicPr>
        <xdr:cNvPr id="4" name="Picture 3" descr="univv123pc.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stretch>
          <a:fillRect/>
        </a:stretch>
      </xdr:blipFill>
      <xdr:spPr>
        <a:xfrm>
          <a:off x="161925" y="5076825"/>
          <a:ext cx="952500" cy="1019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83608</xdr:colOff>
      <xdr:row>8</xdr:row>
      <xdr:rowOff>37043</xdr:rowOff>
    </xdr:from>
    <xdr:to>
      <xdr:col>10</xdr:col>
      <xdr:colOff>601133</xdr:colOff>
      <xdr:row>8</xdr:row>
      <xdr:rowOff>397934</xdr:rowOff>
    </xdr:to>
    <xdr:sp macro="" textlink="">
      <xdr:nvSpPr>
        <xdr:cNvPr id="3" name="Left Arrow 2">
          <a:extLst>
            <a:ext uri="{FF2B5EF4-FFF2-40B4-BE49-F238E27FC236}">
              <a16:creationId xmlns:a16="http://schemas.microsoft.com/office/drawing/2014/main" id="{00000000-0008-0000-0800-000003000000}"/>
            </a:ext>
          </a:extLst>
        </xdr:cNvPr>
        <xdr:cNvSpPr/>
      </xdr:nvSpPr>
      <xdr:spPr>
        <a:xfrm>
          <a:off x="10455275" y="2069043"/>
          <a:ext cx="517525" cy="360891"/>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695325</xdr:colOff>
      <xdr:row>40</xdr:row>
      <xdr:rowOff>123825</xdr:rowOff>
    </xdr:from>
    <xdr:to>
      <xdr:col>11</xdr:col>
      <xdr:colOff>809625</xdr:colOff>
      <xdr:row>40</xdr:row>
      <xdr:rowOff>123825</xdr:rowOff>
    </xdr:to>
    <xdr:sp macro="" textlink="">
      <xdr:nvSpPr>
        <xdr:cNvPr id="7192" name="Line 2">
          <a:extLst>
            <a:ext uri="{FF2B5EF4-FFF2-40B4-BE49-F238E27FC236}">
              <a16:creationId xmlns:a16="http://schemas.microsoft.com/office/drawing/2014/main" id="{00000000-0008-0000-0900-0000181C0000}"/>
            </a:ext>
          </a:extLst>
        </xdr:cNvPr>
        <xdr:cNvSpPr>
          <a:spLocks noChangeShapeType="1"/>
        </xdr:cNvSpPr>
      </xdr:nvSpPr>
      <xdr:spPr bwMode="auto">
        <a:xfrm flipV="1">
          <a:off x="7648575" y="11515725"/>
          <a:ext cx="114300" cy="0"/>
        </a:xfrm>
        <a:prstGeom prst="line">
          <a:avLst/>
        </a:prstGeom>
        <a:noFill/>
        <a:ln w="9525">
          <a:solidFill>
            <a:srgbClr val="000000"/>
          </a:solidFill>
          <a:round/>
          <a:headEnd/>
          <a:tailEnd type="triangle" w="lg" len="lg"/>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142874</xdr:colOff>
      <xdr:row>0</xdr:row>
      <xdr:rowOff>152401</xdr:rowOff>
    </xdr:from>
    <xdr:to>
      <xdr:col>11</xdr:col>
      <xdr:colOff>510540</xdr:colOff>
      <xdr:row>59</xdr:row>
      <xdr:rowOff>152400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42874" y="152401"/>
          <a:ext cx="7240906" cy="9890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050" b="1" u="sng" cap="all">
              <a:solidFill>
                <a:schemeClr val="dk1"/>
              </a:solidFill>
              <a:latin typeface="Arial Narrow" panose="020B0606020202030204" pitchFamily="34" charset="0"/>
              <a:ea typeface="+mn-ea"/>
              <a:cs typeface="Arial" pitchFamily="34" charset="0"/>
            </a:rPr>
            <a:t>Instructions for charging registration fees using the Procurement Card</a:t>
          </a:r>
          <a:endParaRPr lang="en-US" sz="1050" b="1" u="sng">
            <a:solidFill>
              <a:schemeClr val="dk1"/>
            </a:solidFill>
            <a:latin typeface="Arial Narrow" panose="020B0606020202030204" pitchFamily="34" charset="0"/>
            <a:ea typeface="+mn-ea"/>
            <a:cs typeface="Arial" pitchFamily="34" charset="0"/>
          </a:endParaRPr>
        </a:p>
        <a:p>
          <a:r>
            <a:rPr lang="en-US" sz="1050" cap="all">
              <a:solidFill>
                <a:schemeClr val="dk1"/>
              </a:solidFill>
              <a:latin typeface="Arial Narrow" panose="020B0606020202030204" pitchFamily="34" charset="0"/>
              <a:ea typeface="+mn-ea"/>
              <a:cs typeface="Arial" pitchFamily="34" charset="0"/>
            </a:rPr>
            <a:t> </a:t>
          </a:r>
          <a:endParaRPr lang="en-US" sz="1050">
            <a:solidFill>
              <a:schemeClr val="dk1"/>
            </a:solidFill>
            <a:latin typeface="Arial Narrow" panose="020B0606020202030204" pitchFamily="34" charset="0"/>
            <a:ea typeface="+mn-ea"/>
            <a:cs typeface="Arial" pitchFamily="34" charset="0"/>
          </a:endParaRPr>
        </a:p>
        <a:p>
          <a:pPr algn="ctr"/>
          <a:r>
            <a:rPr lang="en-US" sz="1050" b="1" u="sng">
              <a:solidFill>
                <a:schemeClr val="tx2"/>
              </a:solidFill>
              <a:latin typeface="Arial Narrow" panose="020B0606020202030204" pitchFamily="34" charset="0"/>
              <a:ea typeface="+mn-ea"/>
              <a:cs typeface="Arial" pitchFamily="34" charset="0"/>
            </a:rPr>
            <a:t>Please read instructions completely before beginning process.</a:t>
          </a:r>
        </a:p>
        <a:p>
          <a:pPr algn="ctr"/>
          <a:endParaRPr lang="en-US" sz="1050" b="1">
            <a:solidFill>
              <a:schemeClr val="tx2"/>
            </a:solidFill>
            <a:latin typeface="Arial Narrow" panose="020B0606020202030204" pitchFamily="34" charset="0"/>
            <a:ea typeface="+mn-ea"/>
            <a:cs typeface="Arial" pitchFamily="34" charset="0"/>
          </a:endParaRPr>
        </a:p>
        <a:p>
          <a:r>
            <a:rPr lang="en-US" sz="1050">
              <a:solidFill>
                <a:schemeClr val="dk1"/>
              </a:solidFill>
              <a:latin typeface="Arial Narrow" panose="020B0606020202030204"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050" b="1" u="sng">
            <a:solidFill>
              <a:schemeClr val="dk1"/>
            </a:solidFill>
            <a:latin typeface="Arial Narrow" panose="020B0606020202030204" pitchFamily="34" charset="0"/>
            <a:ea typeface="+mn-ea"/>
            <a:cs typeface="Arial" pitchFamily="34" charset="0"/>
          </a:endParaRPr>
        </a:p>
        <a:p>
          <a:r>
            <a:rPr lang="en-US" sz="1050" b="1" u="sng">
              <a:solidFill>
                <a:schemeClr val="dk1"/>
              </a:solidFill>
              <a:latin typeface="Arial Narrow" panose="020B0606020202030204" pitchFamily="34" charset="0"/>
              <a:ea typeface="+mn-ea"/>
              <a:cs typeface="Arial" pitchFamily="34" charset="0"/>
            </a:rPr>
            <a:t>Pre-Approval Required </a:t>
          </a:r>
        </a:p>
        <a:p>
          <a:endParaRPr lang="en-US" sz="1050">
            <a:solidFill>
              <a:schemeClr val="dk1"/>
            </a:solidFill>
            <a:latin typeface="Arial Narrow" panose="020B0606020202030204" pitchFamily="34" charset="0"/>
            <a:ea typeface="+mn-ea"/>
            <a:cs typeface="Arial" pitchFamily="34" charset="0"/>
          </a:endParaRPr>
        </a:p>
        <a:p>
          <a:pPr lvl="0"/>
          <a:r>
            <a:rPr lang="en-US" sz="1050">
              <a:solidFill>
                <a:schemeClr val="dk1"/>
              </a:solidFill>
              <a:latin typeface="Arial Narrow" panose="020B0606020202030204" pitchFamily="34" charset="0"/>
              <a:ea typeface="+mn-ea"/>
              <a:cs typeface="Arial" pitchFamily="34" charset="0"/>
            </a:rPr>
            <a:t>1.</a:t>
          </a:r>
          <a:r>
            <a:rPr lang="en-US" sz="1050" baseline="0">
              <a:solidFill>
                <a:schemeClr val="dk1"/>
              </a:solidFill>
              <a:latin typeface="Arial Narrow" panose="020B0606020202030204" pitchFamily="34" charset="0"/>
              <a:ea typeface="+mn-ea"/>
              <a:cs typeface="Arial" pitchFamily="34" charset="0"/>
            </a:rPr>
            <a:t>  </a:t>
          </a:r>
          <a:r>
            <a:rPr lang="en-US" sz="1050">
              <a:solidFill>
                <a:schemeClr val="dk1"/>
              </a:solidFill>
              <a:latin typeface="Arial Narrow" panose="020B0606020202030204" pitchFamily="34" charset="0"/>
              <a:ea typeface="+mn-ea"/>
              <a:cs typeface="Arial" pitchFamily="34" charset="0"/>
            </a:rPr>
            <a:t>A </a:t>
          </a:r>
          <a:r>
            <a:rPr lang="en-US" sz="1050" b="1">
              <a:solidFill>
                <a:schemeClr val="dk1"/>
              </a:solidFill>
              <a:latin typeface="Arial Narrow" panose="020B0606020202030204" pitchFamily="34" charset="0"/>
              <a:ea typeface="+mn-ea"/>
              <a:cs typeface="Arial" pitchFamily="34" charset="0"/>
            </a:rPr>
            <a:t>Permission to Travel (PTT)</a:t>
          </a:r>
          <a:r>
            <a:rPr lang="en-US" sz="1050">
              <a:solidFill>
                <a:schemeClr val="dk1"/>
              </a:solidFill>
              <a:latin typeface="Arial Narrow" panose="020B0606020202030204" pitchFamily="34" charset="0"/>
              <a:ea typeface="+mn-ea"/>
              <a:cs typeface="Arial" pitchFamily="34" charset="0"/>
            </a:rPr>
            <a:t> should be completed for each employee or student whose registration will be paid using the P-Card.  The </a:t>
          </a:r>
          <a:r>
            <a:rPr lang="en-US" sz="1050">
              <a:solidFill>
                <a:srgbClr val="FF0000"/>
              </a:solidFill>
              <a:latin typeface="Arial Narrow" panose="020B0606020202030204" pitchFamily="34" charset="0"/>
              <a:ea typeface="+mn-ea"/>
              <a:cs typeface="Arial" pitchFamily="34" charset="0"/>
            </a:rPr>
            <a:t>Travel Coordinator’s signature is required before you will be allowed to charge the transaction to the</a:t>
          </a:r>
          <a:r>
            <a:rPr lang="en-US" sz="1050" baseline="0">
              <a:solidFill>
                <a:srgbClr val="FF0000"/>
              </a:solidFill>
              <a:latin typeface="Arial Narrow" panose="020B0606020202030204" pitchFamily="34" charset="0"/>
              <a:ea typeface="+mn-ea"/>
              <a:cs typeface="Arial" pitchFamily="34" charset="0"/>
            </a:rPr>
            <a:t> P</a:t>
          </a:r>
          <a:r>
            <a:rPr lang="en-US" sz="1050">
              <a:solidFill>
                <a:srgbClr val="FF0000"/>
              </a:solidFill>
              <a:latin typeface="Arial Narrow" panose="020B0606020202030204" pitchFamily="34" charset="0"/>
              <a:ea typeface="+mn-ea"/>
              <a:cs typeface="Arial" pitchFamily="34" charset="0"/>
            </a:rPr>
            <a:t>-Card. PTTs must then be sent via mail or scanned. The signed copy will be returned to you.  </a:t>
          </a:r>
          <a:r>
            <a:rPr lang="en-US" sz="1050">
              <a:solidFill>
                <a:schemeClr val="dk1"/>
              </a:solidFill>
              <a:latin typeface="Arial Narrow" panose="020B0606020202030204" pitchFamily="34" charset="0"/>
              <a:ea typeface="+mn-ea"/>
              <a:cs typeface="Arial" pitchFamily="34" charset="0"/>
            </a:rPr>
            <a:t>Include the </a:t>
          </a:r>
          <a:r>
            <a:rPr lang="en-US" sz="1050" b="1">
              <a:solidFill>
                <a:schemeClr val="dk1"/>
              </a:solidFill>
              <a:latin typeface="Arial Narrow" panose="020B0606020202030204" pitchFamily="34" charset="0"/>
              <a:ea typeface="+mn-ea"/>
              <a:cs typeface="Arial" pitchFamily="34" charset="0"/>
            </a:rPr>
            <a:t>conference literature</a:t>
          </a:r>
          <a:r>
            <a:rPr lang="en-US" sz="1050">
              <a:solidFill>
                <a:schemeClr val="dk1"/>
              </a:solidFill>
              <a:latin typeface="Arial Narrow" panose="020B0606020202030204" pitchFamily="34" charset="0"/>
              <a:ea typeface="+mn-ea"/>
              <a:cs typeface="Arial" pitchFamily="34" charset="0"/>
            </a:rPr>
            <a:t> that shows the available hotel choices and the blocked hotel room rates for the hotels with the PTT.  (This is a state requirement)</a:t>
          </a:r>
        </a:p>
        <a:p>
          <a:pPr lvl="0"/>
          <a:endParaRPr lang="en-US" sz="1050">
            <a:solidFill>
              <a:schemeClr val="dk1"/>
            </a:solidFill>
            <a:latin typeface="Arial Narrow" panose="020B0606020202030204" pitchFamily="34" charset="0"/>
            <a:ea typeface="+mn-ea"/>
            <a:cs typeface="Arial" pitchFamily="34" charset="0"/>
          </a:endParaRPr>
        </a:p>
        <a:p>
          <a:pPr lvl="0"/>
          <a:r>
            <a:rPr lang="en-US" sz="1050">
              <a:solidFill>
                <a:schemeClr val="dk1"/>
              </a:solidFill>
              <a:latin typeface="Arial Narrow" panose="020B0606020202030204" pitchFamily="34" charset="0"/>
              <a:ea typeface="+mn-ea"/>
              <a:cs typeface="Arial" pitchFamily="34" charset="0"/>
            </a:rPr>
            <a:t>2.</a:t>
          </a:r>
          <a:r>
            <a:rPr lang="en-US" sz="1050" baseline="0">
              <a:solidFill>
                <a:schemeClr val="dk1"/>
              </a:solidFill>
              <a:latin typeface="Arial Narrow" panose="020B0606020202030204" pitchFamily="34" charset="0"/>
              <a:ea typeface="+mn-ea"/>
              <a:cs typeface="Arial" pitchFamily="34" charset="0"/>
            </a:rPr>
            <a:t>  </a:t>
          </a:r>
          <a:r>
            <a:rPr lang="en-US" sz="1050">
              <a:solidFill>
                <a:schemeClr val="dk1"/>
              </a:solidFill>
              <a:latin typeface="Arial Narrow" panose="020B0606020202030204" pitchFamily="34" charset="0"/>
              <a:ea typeface="+mn-ea"/>
              <a:cs typeface="Arial" pitchFamily="34" charset="0"/>
            </a:rPr>
            <a:t>The </a:t>
          </a:r>
          <a:r>
            <a:rPr lang="en-US" sz="1050" b="1">
              <a:solidFill>
                <a:schemeClr val="dk1"/>
              </a:solidFill>
              <a:latin typeface="Arial Narrow" panose="020B0606020202030204" pitchFamily="34" charset="0"/>
              <a:ea typeface="+mn-ea"/>
              <a:cs typeface="Arial" pitchFamily="34" charset="0"/>
            </a:rPr>
            <a:t>Registration Form</a:t>
          </a:r>
          <a:r>
            <a:rPr lang="en-US" sz="1050">
              <a:solidFill>
                <a:schemeClr val="dk1"/>
              </a:solidFill>
              <a:latin typeface="Arial Narrow" panose="020B0606020202030204"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050">
              <a:solidFill>
                <a:schemeClr val="dk1"/>
              </a:solidFill>
              <a:latin typeface="Arial Narrow" panose="020B0606020202030204" pitchFamily="34" charset="0"/>
              <a:ea typeface="+mn-ea"/>
              <a:cs typeface="Arial" pitchFamily="34" charset="0"/>
            </a:rPr>
            <a:t>Optional fees (e</a:t>
          </a:r>
          <a:r>
            <a:rPr lang="en-US" sz="1050" i="1">
              <a:solidFill>
                <a:schemeClr val="dk1"/>
              </a:solidFill>
              <a:latin typeface="Arial Narrow" panose="020B0606020202030204" pitchFamily="34" charset="0"/>
              <a:ea typeface="+mn-ea"/>
              <a:cs typeface="Arial" pitchFamily="34" charset="0"/>
            </a:rPr>
            <a:t>xample: Golf lessons, tours, food tasting, lessons, dances/parties, etc.) </a:t>
          </a:r>
          <a:r>
            <a:rPr lang="en-US" sz="1050">
              <a:solidFill>
                <a:schemeClr val="dk1"/>
              </a:solidFill>
              <a:latin typeface="Arial Narrow" panose="020B0606020202030204" pitchFamily="34" charset="0"/>
              <a:ea typeface="+mn-ea"/>
              <a:cs typeface="Arial" pitchFamily="34" charset="0"/>
            </a:rPr>
            <a:t>are not allowed and should be deducted from the registration fee amount.</a:t>
          </a:r>
          <a:r>
            <a:rPr lang="en-US" sz="1050" i="1">
              <a:solidFill>
                <a:schemeClr val="dk1"/>
              </a:solidFill>
              <a:latin typeface="Arial Narrow" panose="020B0606020202030204" pitchFamily="34" charset="0"/>
              <a:ea typeface="+mn-ea"/>
              <a:cs typeface="Arial" pitchFamily="34" charset="0"/>
            </a:rPr>
            <a:t> </a:t>
          </a:r>
          <a:r>
            <a:rPr lang="en-US" sz="1050" b="1" u="sng">
              <a:solidFill>
                <a:schemeClr val="dk1"/>
              </a:solidFill>
              <a:latin typeface="Arial Narrow" panose="020B0606020202030204" pitchFamily="34" charset="0"/>
              <a:ea typeface="+mn-ea"/>
              <a:cs typeface="Arial" pitchFamily="34" charset="0"/>
            </a:rPr>
            <a:t>If optional fees are charged, the transaction will be rejected. </a:t>
          </a:r>
          <a:endParaRPr lang="en-US" sz="1050">
            <a:solidFill>
              <a:schemeClr val="dk1"/>
            </a:solidFill>
            <a:latin typeface="Arial Narrow" panose="020B0606020202030204" pitchFamily="34" charset="0"/>
            <a:ea typeface="+mn-ea"/>
            <a:cs typeface="Arial" pitchFamily="34" charset="0"/>
          </a:endParaRPr>
        </a:p>
        <a:p>
          <a:pPr lvl="0"/>
          <a:endParaRPr lang="en-US" sz="1050">
            <a:solidFill>
              <a:schemeClr val="dk1"/>
            </a:solidFill>
            <a:latin typeface="Arial Narrow" panose="020B0606020202030204" pitchFamily="34" charset="0"/>
            <a:ea typeface="+mn-ea"/>
            <a:cs typeface="Arial" pitchFamily="34" charset="0"/>
          </a:endParaRPr>
        </a:p>
        <a:p>
          <a:pPr lvl="0"/>
          <a:r>
            <a:rPr lang="en-US" sz="1050" u="sng">
              <a:solidFill>
                <a:schemeClr val="dk1"/>
              </a:solidFill>
              <a:latin typeface="Arial Narrow" panose="020B0606020202030204" pitchFamily="34" charset="0"/>
              <a:ea typeface="+mn-ea"/>
              <a:cs typeface="Arial" pitchFamily="34" charset="0"/>
            </a:rPr>
            <a:t>You are now ready to charge your registration fee to the P-card if steps 1 &amp; 2 have been completed. </a:t>
          </a:r>
        </a:p>
        <a:p>
          <a:pPr lvl="0"/>
          <a:endParaRPr lang="en-US" sz="1050" u="sng">
            <a:solidFill>
              <a:schemeClr val="dk1"/>
            </a:solidFill>
            <a:latin typeface="Arial Narrow" panose="020B0606020202030204" pitchFamily="34" charset="0"/>
            <a:ea typeface="+mn-ea"/>
            <a:cs typeface="Arial" pitchFamily="34" charset="0"/>
          </a:endParaRPr>
        </a:p>
        <a:p>
          <a:pPr lvl="0"/>
          <a:r>
            <a:rPr lang="en-US" sz="1050">
              <a:solidFill>
                <a:schemeClr val="dk1"/>
              </a:solidFill>
              <a:latin typeface="Arial Narrow" panose="020B0606020202030204" pitchFamily="34" charset="0"/>
              <a:ea typeface="+mn-ea"/>
              <a:cs typeface="Arial" pitchFamily="34" charset="0"/>
            </a:rPr>
            <a:t>3.</a:t>
          </a:r>
          <a:r>
            <a:rPr lang="en-US" sz="1050" baseline="0">
              <a:solidFill>
                <a:schemeClr val="dk1"/>
              </a:solidFill>
              <a:latin typeface="Arial Narrow" panose="020B0606020202030204" pitchFamily="34" charset="0"/>
              <a:ea typeface="+mn-ea"/>
              <a:cs typeface="Arial" pitchFamily="34" charset="0"/>
            </a:rPr>
            <a:t>  </a:t>
          </a:r>
          <a:r>
            <a:rPr lang="en-US" sz="1050">
              <a:solidFill>
                <a:schemeClr val="dk1"/>
              </a:solidFill>
              <a:latin typeface="Arial Narrow" panose="020B0606020202030204"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050">
            <a:solidFill>
              <a:schemeClr val="dk1"/>
            </a:solidFill>
            <a:latin typeface="Arial Narrow" panose="020B0606020202030204" pitchFamily="34" charset="0"/>
            <a:ea typeface="+mn-ea"/>
            <a:cs typeface="Arial" pitchFamily="34" charset="0"/>
          </a:endParaRPr>
        </a:p>
        <a:p>
          <a:pPr lvl="0"/>
          <a:r>
            <a:rPr lang="en-US" sz="1050" b="1" u="none">
              <a:solidFill>
                <a:srgbClr val="FF0000"/>
              </a:solidFill>
              <a:latin typeface="Arial Narrow" panose="020B0606020202030204" pitchFamily="34" charset="0"/>
              <a:ea typeface="+mn-ea"/>
              <a:cs typeface="Arial" pitchFamily="34" charset="0"/>
            </a:rPr>
            <a:t>4.  </a:t>
          </a:r>
          <a:r>
            <a:rPr lang="en-US" sz="1050" b="1" u="sng">
              <a:solidFill>
                <a:srgbClr val="FF0000"/>
              </a:solidFill>
              <a:latin typeface="Arial Narrow" panose="020B0606020202030204" pitchFamily="34" charset="0"/>
              <a:ea typeface="+mn-ea"/>
              <a:cs typeface="Arial" pitchFamily="34" charset="0"/>
            </a:rPr>
            <a:t>You will have two (2) business days to upload your transaction to Soarfin.</a:t>
          </a:r>
          <a:r>
            <a:rPr lang="en-US" sz="1050" b="1">
              <a:solidFill>
                <a:srgbClr val="FF0000"/>
              </a:solidFill>
              <a:latin typeface="Arial Narrow" panose="020B0606020202030204" pitchFamily="34" charset="0"/>
              <a:ea typeface="+mn-ea"/>
              <a:cs typeface="Arial" pitchFamily="34" charset="0"/>
            </a:rPr>
            <a:t> </a:t>
          </a:r>
        </a:p>
        <a:p>
          <a:endParaRPr lang="en-US" sz="1050" b="1" u="sng">
            <a:solidFill>
              <a:schemeClr val="dk1"/>
            </a:solidFill>
            <a:latin typeface="Arial Narrow" panose="020B0606020202030204" pitchFamily="34" charset="0"/>
            <a:ea typeface="+mn-ea"/>
            <a:cs typeface="Arial" pitchFamily="34" charset="0"/>
          </a:endParaRPr>
        </a:p>
        <a:p>
          <a:endParaRPr lang="en-US" sz="1050" b="1" u="sng">
            <a:solidFill>
              <a:schemeClr val="dk1"/>
            </a:solidFill>
            <a:latin typeface="Arial Narrow" panose="020B0606020202030204" pitchFamily="34" charset="0"/>
            <a:ea typeface="+mn-ea"/>
            <a:cs typeface="Arial" pitchFamily="34" charset="0"/>
          </a:endParaRPr>
        </a:p>
        <a:p>
          <a:r>
            <a:rPr lang="en-US" sz="1050" b="1" u="sng">
              <a:solidFill>
                <a:schemeClr val="dk1"/>
              </a:solidFill>
              <a:latin typeface="Arial Narrow" panose="020B0606020202030204" pitchFamily="34" charset="0"/>
              <a:ea typeface="+mn-ea"/>
              <a:cs typeface="Arial" pitchFamily="34" charset="0"/>
            </a:rPr>
            <a:t>Documents Required for Resolve Upload</a:t>
          </a:r>
          <a:r>
            <a:rPr lang="en-US" sz="1050" b="1">
              <a:solidFill>
                <a:schemeClr val="dk1"/>
              </a:solidFill>
              <a:latin typeface="Arial Narrow" panose="020B0606020202030204" pitchFamily="34" charset="0"/>
              <a:ea typeface="+mn-ea"/>
              <a:cs typeface="Arial" pitchFamily="34" charset="0"/>
            </a:rPr>
            <a:t>  </a:t>
          </a:r>
        </a:p>
        <a:p>
          <a:endParaRPr lang="en-US" sz="1050">
            <a:solidFill>
              <a:schemeClr val="dk1"/>
            </a:solidFill>
            <a:latin typeface="Arial Narrow" panose="020B0606020202030204" pitchFamily="34" charset="0"/>
            <a:ea typeface="+mn-ea"/>
            <a:cs typeface="Arial" pitchFamily="34" charset="0"/>
          </a:endParaRPr>
        </a:p>
        <a:p>
          <a:pPr lvl="0"/>
          <a:r>
            <a:rPr lang="en-US" sz="1050">
              <a:solidFill>
                <a:schemeClr val="dk1"/>
              </a:solidFill>
              <a:latin typeface="Arial Narrow" panose="020B0606020202030204" pitchFamily="34" charset="0"/>
              <a:ea typeface="+mn-ea"/>
              <a:cs typeface="Arial" pitchFamily="34" charset="0"/>
            </a:rPr>
            <a:t>1.</a:t>
          </a:r>
          <a:r>
            <a:rPr lang="en-US" sz="1050" baseline="0">
              <a:solidFill>
                <a:schemeClr val="dk1"/>
              </a:solidFill>
              <a:latin typeface="Arial Narrow" panose="020B0606020202030204" pitchFamily="34" charset="0"/>
              <a:ea typeface="+mn-ea"/>
              <a:cs typeface="Arial" pitchFamily="34" charset="0"/>
            </a:rPr>
            <a:t>  </a:t>
          </a:r>
          <a:r>
            <a:rPr lang="en-US" sz="1050">
              <a:solidFill>
                <a:schemeClr val="dk1"/>
              </a:solidFill>
              <a:latin typeface="Arial Narrow" panose="020B0606020202030204" pitchFamily="34" charset="0"/>
              <a:ea typeface="+mn-ea"/>
              <a:cs typeface="Arial" pitchFamily="34" charset="0"/>
            </a:rPr>
            <a:t>The Registration Form showing the amount of the registration fee for each employee or student whose registration will be paid using the P-Card.  (</a:t>
          </a:r>
          <a:r>
            <a:rPr lang="en-US" sz="1050" i="1">
              <a:solidFill>
                <a:schemeClr val="dk1"/>
              </a:solidFill>
              <a:latin typeface="Arial Narrow" panose="020B0606020202030204" pitchFamily="34" charset="0"/>
              <a:ea typeface="+mn-ea"/>
              <a:cs typeface="Arial" pitchFamily="34" charset="0"/>
            </a:rPr>
            <a:t>Student Group travel requires list of names with student ID#)</a:t>
          </a:r>
        </a:p>
        <a:p>
          <a:pPr lvl="0"/>
          <a:endParaRPr lang="en-US" sz="1050">
            <a:solidFill>
              <a:schemeClr val="dk1"/>
            </a:solidFill>
            <a:latin typeface="Arial Narrow" panose="020B0606020202030204" pitchFamily="34" charset="0"/>
            <a:ea typeface="+mn-ea"/>
            <a:cs typeface="Arial" pitchFamily="34" charset="0"/>
          </a:endParaRPr>
        </a:p>
        <a:p>
          <a:pPr lvl="0"/>
          <a:r>
            <a:rPr lang="en-US" sz="1050">
              <a:solidFill>
                <a:schemeClr val="dk1"/>
              </a:solidFill>
              <a:latin typeface="Arial Narrow" panose="020B0606020202030204" pitchFamily="34" charset="0"/>
              <a:ea typeface="+mn-ea"/>
              <a:cs typeface="Arial" pitchFamily="34" charset="0"/>
            </a:rPr>
            <a:t>2.</a:t>
          </a:r>
          <a:r>
            <a:rPr lang="en-US" sz="1050" baseline="0">
              <a:solidFill>
                <a:schemeClr val="dk1"/>
              </a:solidFill>
              <a:latin typeface="Arial Narrow" panose="020B0606020202030204" pitchFamily="34" charset="0"/>
              <a:ea typeface="+mn-ea"/>
              <a:cs typeface="Arial" pitchFamily="34" charset="0"/>
            </a:rPr>
            <a:t>  </a:t>
          </a:r>
          <a:r>
            <a:rPr lang="en-US" sz="1050">
              <a:solidFill>
                <a:schemeClr val="dk1"/>
              </a:solidFill>
              <a:latin typeface="Arial Narrow" panose="020B0606020202030204" pitchFamily="34" charset="0"/>
              <a:ea typeface="+mn-ea"/>
              <a:cs typeface="Arial" pitchFamily="34" charset="0"/>
            </a:rPr>
            <a:t>The Permission to Travel (PTT)</a:t>
          </a:r>
          <a:r>
            <a:rPr lang="en-US" sz="1050" baseline="0">
              <a:solidFill>
                <a:schemeClr val="dk1"/>
              </a:solidFill>
              <a:latin typeface="Arial Narrow" panose="020B0606020202030204" pitchFamily="34" charset="0"/>
              <a:ea typeface="+mn-ea"/>
              <a:cs typeface="Arial" pitchFamily="34" charset="0"/>
            </a:rPr>
            <a:t> signed by the Travel Coordinator,</a:t>
          </a:r>
          <a:r>
            <a:rPr lang="en-US" sz="1050">
              <a:solidFill>
                <a:schemeClr val="dk1"/>
              </a:solidFill>
              <a:latin typeface="Arial Narrow" panose="020B0606020202030204" pitchFamily="34" charset="0"/>
              <a:ea typeface="+mn-ea"/>
              <a:cs typeface="Arial" pitchFamily="34" charset="0"/>
            </a:rPr>
            <a:t> for each employee or student whose registration will be paid using the P-Card.  </a:t>
          </a:r>
        </a:p>
        <a:p>
          <a:pPr lvl="0"/>
          <a:endParaRPr lang="en-US" sz="1050">
            <a:solidFill>
              <a:schemeClr val="dk1"/>
            </a:solidFill>
            <a:latin typeface="Arial Narrow" panose="020B0606020202030204" pitchFamily="34" charset="0"/>
            <a:ea typeface="+mn-ea"/>
            <a:cs typeface="Arial" pitchFamily="34" charset="0"/>
          </a:endParaRPr>
        </a:p>
        <a:p>
          <a:pPr lvl="0"/>
          <a:r>
            <a:rPr lang="en-US" sz="1050">
              <a:solidFill>
                <a:schemeClr val="dk1"/>
              </a:solidFill>
              <a:latin typeface="Arial Narrow" panose="020B0606020202030204" pitchFamily="34" charset="0"/>
              <a:ea typeface="+mn-ea"/>
              <a:cs typeface="Arial" pitchFamily="34" charset="0"/>
            </a:rPr>
            <a:t>3.  The description of the charge in Resolve should be:  Goods: </a:t>
          </a:r>
          <a:r>
            <a:rPr lang="en-US" sz="1050" b="1" u="sng">
              <a:solidFill>
                <a:schemeClr val="dk1"/>
              </a:solidFill>
              <a:latin typeface="Arial Narrow" panose="020B0606020202030204" pitchFamily="34" charset="0"/>
              <a:ea typeface="+mn-ea"/>
              <a:cs typeface="Arial" pitchFamily="34" charset="0"/>
            </a:rPr>
            <a:t>REG FEE </a:t>
          </a:r>
          <a:r>
            <a:rPr lang="en-US" sz="1050" b="0" u="none">
              <a:solidFill>
                <a:schemeClr val="dk1"/>
              </a:solidFill>
              <a:latin typeface="Arial Narrow" panose="020B0606020202030204" pitchFamily="34" charset="0"/>
              <a:ea typeface="+mn-ea"/>
              <a:cs typeface="Arial" pitchFamily="34" charset="0"/>
            </a:rPr>
            <a:t>and a brief description of</a:t>
          </a:r>
          <a:r>
            <a:rPr lang="en-US" sz="1050" b="0" u="none" baseline="0">
              <a:solidFill>
                <a:schemeClr val="dk1"/>
              </a:solidFill>
              <a:latin typeface="Arial Narrow" panose="020B0606020202030204" pitchFamily="34" charset="0"/>
              <a:ea typeface="+mn-ea"/>
              <a:cs typeface="Arial" pitchFamily="34" charset="0"/>
            </a:rPr>
            <a:t> the event.  Example: </a:t>
          </a:r>
          <a:r>
            <a:rPr lang="en-US" sz="1050" b="0" u="none">
              <a:solidFill>
                <a:schemeClr val="dk1"/>
              </a:solidFill>
              <a:latin typeface="Arial Narrow" panose="020B0606020202030204" pitchFamily="34" charset="0"/>
              <a:ea typeface="+mn-ea"/>
              <a:cs typeface="Arial" pitchFamily="34" charset="0"/>
            </a:rPr>
            <a:t> </a:t>
          </a:r>
          <a:r>
            <a:rPr lang="en-US" sz="1050" i="1">
              <a:solidFill>
                <a:schemeClr val="dk1"/>
              </a:solidFill>
              <a:latin typeface="Arial Narrow" panose="020B0606020202030204" pitchFamily="34" charset="0"/>
              <a:ea typeface="+mn-ea"/>
              <a:cs typeface="Arial" pitchFamily="34" charset="0"/>
            </a:rPr>
            <a:t>(name of conference/event, the name(s) of the traveler, the location of travel)</a:t>
          </a:r>
          <a:r>
            <a:rPr lang="en-US" sz="1050">
              <a:solidFill>
                <a:schemeClr val="dk1"/>
              </a:solidFill>
              <a:latin typeface="Arial Narrow" panose="020B0606020202030204" pitchFamily="34" charset="0"/>
              <a:ea typeface="+mn-ea"/>
              <a:cs typeface="Arial" pitchFamily="34" charset="0"/>
            </a:rPr>
            <a:t>. </a:t>
          </a:r>
        </a:p>
        <a:p>
          <a:pPr lvl="0"/>
          <a:endParaRPr lang="en-US" sz="1050">
            <a:solidFill>
              <a:schemeClr val="dk1"/>
            </a:solidFill>
            <a:latin typeface="Arial Narrow" panose="020B0606020202030204" pitchFamily="34" charset="0"/>
            <a:ea typeface="+mn-ea"/>
            <a:cs typeface="Arial" pitchFamily="34" charset="0"/>
          </a:endParaRPr>
        </a:p>
        <a:p>
          <a:pPr lvl="0"/>
          <a:r>
            <a:rPr lang="en-US" sz="1050">
              <a:solidFill>
                <a:schemeClr val="dk1"/>
              </a:solidFill>
              <a:latin typeface="Arial Narrow" panose="020B0606020202030204" pitchFamily="34" charset="0"/>
              <a:ea typeface="+mn-ea"/>
              <a:cs typeface="Arial" pitchFamily="34" charset="0"/>
            </a:rPr>
            <a:t>5.  Upload the paid receipt and approved PTT into Resolve, please assign the proper account code for your transaction.</a:t>
          </a:r>
          <a:r>
            <a:rPr lang="en-US" sz="1050" baseline="0">
              <a:solidFill>
                <a:schemeClr val="dk1"/>
              </a:solidFill>
              <a:latin typeface="Arial Narrow" panose="020B0606020202030204" pitchFamily="34" charset="0"/>
              <a:ea typeface="+mn-ea"/>
              <a:cs typeface="Arial" pitchFamily="34" charset="0"/>
            </a:rPr>
            <a:t> </a:t>
          </a:r>
          <a:r>
            <a:rPr lang="en-US" sz="1050">
              <a:solidFill>
                <a:schemeClr val="dk1"/>
              </a:solidFill>
              <a:latin typeface="Arial Narrow" panose="020B0606020202030204" pitchFamily="34" charset="0"/>
              <a:ea typeface="+mn-ea"/>
              <a:cs typeface="Arial" pitchFamily="34" charset="0"/>
            </a:rPr>
            <a:t>Combined amounts must be separated and split according to the designated account code).</a:t>
          </a:r>
        </a:p>
        <a:p>
          <a:endParaRPr lang="en-US" sz="1050">
            <a:solidFill>
              <a:schemeClr val="dk1"/>
            </a:solidFill>
            <a:latin typeface="Arial Narrow" panose="020B0606020202030204" pitchFamily="34" charset="0"/>
            <a:ea typeface="+mn-ea"/>
            <a:cs typeface="Arial" pitchFamily="34" charset="0"/>
          </a:endParaRPr>
        </a:p>
        <a:p>
          <a:r>
            <a:rPr lang="en-US" sz="1050">
              <a:solidFill>
                <a:schemeClr val="dk1"/>
              </a:solidFill>
              <a:latin typeface="Arial Narrow" panose="020B0606020202030204" pitchFamily="34" charset="0"/>
              <a:ea typeface="+mn-ea"/>
              <a:cs typeface="Arial" pitchFamily="34" charset="0"/>
            </a:rPr>
            <a:t>In-State</a:t>
          </a:r>
          <a:r>
            <a:rPr lang="en-US" sz="1050" baseline="0">
              <a:solidFill>
                <a:schemeClr val="dk1"/>
              </a:solidFill>
              <a:latin typeface="Arial Narrow" panose="020B0606020202030204" pitchFamily="34" charset="0"/>
              <a:ea typeface="+mn-ea"/>
              <a:cs typeface="Arial" pitchFamily="34" charset="0"/>
            </a:rPr>
            <a:t> Definition</a:t>
          </a:r>
          <a:r>
            <a:rPr lang="en-US" sz="1050">
              <a:solidFill>
                <a:schemeClr val="dk1"/>
              </a:solidFill>
              <a:latin typeface="Arial Narrow" panose="020B0606020202030204" pitchFamily="34" charset="0"/>
              <a:ea typeface="+mn-ea"/>
              <a:cs typeface="Arial" pitchFamily="34" charset="0"/>
            </a:rPr>
            <a:t>: 	Travel that starts in the State of Mississippi </a:t>
          </a:r>
        </a:p>
        <a:p>
          <a:r>
            <a:rPr lang="en-US" sz="1050">
              <a:solidFill>
                <a:schemeClr val="dk1"/>
              </a:solidFill>
              <a:latin typeface="Arial Narrow" panose="020B0606020202030204" pitchFamily="34" charset="0"/>
              <a:ea typeface="+mn-ea"/>
              <a:cs typeface="Arial" pitchFamily="34" charset="0"/>
            </a:rPr>
            <a:t>Out-of-State</a:t>
          </a:r>
          <a:r>
            <a:rPr lang="en-US" sz="1050" baseline="0">
              <a:solidFill>
                <a:schemeClr val="dk1"/>
              </a:solidFill>
              <a:latin typeface="Arial Narrow" panose="020B0606020202030204" pitchFamily="34" charset="0"/>
              <a:ea typeface="+mn-ea"/>
              <a:cs typeface="Arial" pitchFamily="34" charset="0"/>
            </a:rPr>
            <a:t> Definition</a:t>
          </a:r>
          <a:r>
            <a:rPr lang="en-US" sz="1050">
              <a:solidFill>
                <a:schemeClr val="dk1"/>
              </a:solidFill>
              <a:latin typeface="Arial Narrow" panose="020B0606020202030204" pitchFamily="34" charset="0"/>
              <a:ea typeface="+mn-ea"/>
              <a:cs typeface="Arial" pitchFamily="34" charset="0"/>
            </a:rPr>
            <a:t>: 	Travel that starts when you arrive in another state. </a:t>
          </a:r>
        </a:p>
        <a:p>
          <a:endParaRPr lang="en-US" sz="1050" i="1">
            <a:solidFill>
              <a:schemeClr val="dk1"/>
            </a:solidFill>
            <a:latin typeface="Arial Narrow" panose="020B0606020202030204" pitchFamily="34" charset="0"/>
            <a:ea typeface="+mn-ea"/>
            <a:cs typeface="Arial" pitchFamily="34" charset="0"/>
          </a:endParaRPr>
        </a:p>
        <a:p>
          <a:r>
            <a:rPr lang="en-US" sz="1050" i="1" u="sng">
              <a:solidFill>
                <a:schemeClr val="dk1"/>
              </a:solidFill>
              <a:latin typeface="Arial Narrow" panose="020B0606020202030204" pitchFamily="34" charset="0"/>
              <a:ea typeface="+mn-ea"/>
              <a:cs typeface="Arial" pitchFamily="34" charset="0"/>
            </a:rPr>
            <a:t>Account Code</a:t>
          </a:r>
          <a:r>
            <a:rPr lang="en-US" sz="1050" i="1">
              <a:solidFill>
                <a:schemeClr val="dk1"/>
              </a:solidFill>
              <a:latin typeface="Arial Narrow" panose="020B0606020202030204" pitchFamily="34" charset="0"/>
              <a:ea typeface="+mn-ea"/>
              <a:cs typeface="Arial" pitchFamily="34" charset="0"/>
            </a:rPr>
            <a:t>		</a:t>
          </a:r>
          <a:r>
            <a:rPr lang="en-US" sz="1050" u="sng">
              <a:solidFill>
                <a:schemeClr val="dk1"/>
              </a:solidFill>
              <a:latin typeface="Arial Narrow" panose="020B0606020202030204" pitchFamily="34" charset="0"/>
              <a:ea typeface="+mn-ea"/>
              <a:cs typeface="Arial" pitchFamily="34" charset="0"/>
            </a:rPr>
            <a:t>In-State Travel</a:t>
          </a:r>
          <a:r>
            <a:rPr lang="en-US" sz="1050">
              <a:solidFill>
                <a:schemeClr val="dk1"/>
              </a:solidFill>
              <a:latin typeface="Arial Narrow" panose="020B0606020202030204" pitchFamily="34" charset="0"/>
              <a:ea typeface="+mn-ea"/>
              <a:cs typeface="Arial" pitchFamily="34" charset="0"/>
            </a:rPr>
            <a:t>		</a:t>
          </a:r>
          <a:r>
            <a:rPr lang="en-US" sz="1050" u="sng">
              <a:solidFill>
                <a:schemeClr val="dk1"/>
              </a:solidFill>
              <a:latin typeface="Arial Narrow" panose="020B0606020202030204" pitchFamily="34" charset="0"/>
              <a:ea typeface="+mn-ea"/>
              <a:cs typeface="Arial" pitchFamily="34" charset="0"/>
            </a:rPr>
            <a:t>Out-of State Travel</a:t>
          </a:r>
        </a:p>
        <a:p>
          <a:r>
            <a:rPr lang="en-US" sz="1050" b="1">
              <a:solidFill>
                <a:schemeClr val="dk1"/>
              </a:solidFill>
              <a:latin typeface="Arial Narrow" panose="020B0606020202030204" pitchFamily="34" charset="0"/>
              <a:ea typeface="+mn-ea"/>
              <a:cs typeface="Arial" pitchFamily="34" charset="0"/>
            </a:rPr>
            <a:t>Official Business		604070		604170</a:t>
          </a:r>
          <a:endParaRPr lang="en-US" sz="1050">
            <a:solidFill>
              <a:schemeClr val="dk1"/>
            </a:solidFill>
            <a:latin typeface="Arial Narrow" panose="020B0606020202030204" pitchFamily="34" charset="0"/>
            <a:ea typeface="+mn-ea"/>
            <a:cs typeface="Arial" pitchFamily="34" charset="0"/>
          </a:endParaRPr>
        </a:p>
        <a:p>
          <a:r>
            <a:rPr lang="en-US" sz="1050" b="1">
              <a:solidFill>
                <a:schemeClr val="dk1"/>
              </a:solidFill>
              <a:latin typeface="Arial Narrow" panose="020B0606020202030204" pitchFamily="34" charset="0"/>
              <a:ea typeface="+mn-ea"/>
              <a:cs typeface="Arial" pitchFamily="34" charset="0"/>
            </a:rPr>
            <a:t>Conferences	                             604270		604370</a:t>
          </a:r>
          <a:endParaRPr lang="en-US" sz="1050">
            <a:solidFill>
              <a:schemeClr val="dk1"/>
            </a:solidFill>
            <a:latin typeface="Arial Narrow" panose="020B0606020202030204" pitchFamily="34" charset="0"/>
            <a:ea typeface="+mn-ea"/>
            <a:cs typeface="Arial" pitchFamily="34" charset="0"/>
          </a:endParaRPr>
        </a:p>
        <a:p>
          <a:r>
            <a:rPr lang="en-US" sz="1050" b="1">
              <a:solidFill>
                <a:schemeClr val="dk1"/>
              </a:solidFill>
              <a:latin typeface="Arial Narrow" panose="020B0606020202030204" pitchFamily="34" charset="0"/>
              <a:ea typeface="+mn-ea"/>
              <a:cs typeface="Arial" pitchFamily="34" charset="0"/>
            </a:rPr>
            <a:t>Groups		604570		604670</a:t>
          </a:r>
        </a:p>
        <a:p>
          <a:r>
            <a:rPr lang="en-US" sz="1050" b="1">
              <a:solidFill>
                <a:schemeClr val="dk1"/>
              </a:solidFill>
              <a:latin typeface="Arial Narrow" panose="020B0606020202030204" pitchFamily="34" charset="0"/>
              <a:ea typeface="+mn-ea"/>
              <a:cs typeface="Arial" pitchFamily="34" charset="0"/>
            </a:rPr>
            <a:t>Virtual Conferences	604380</a:t>
          </a:r>
          <a:endParaRPr lang="en-US" sz="1050">
            <a:solidFill>
              <a:schemeClr val="dk1"/>
            </a:solidFill>
            <a:latin typeface="Arial Narrow" panose="020B0606020202030204" pitchFamily="34" charset="0"/>
            <a:ea typeface="+mn-ea"/>
            <a:cs typeface="Arial" pitchFamily="34" charset="0"/>
          </a:endParaRPr>
        </a:p>
        <a:p>
          <a:r>
            <a:rPr lang="en-US" sz="1050">
              <a:solidFill>
                <a:srgbClr val="FF0000"/>
              </a:solidFill>
              <a:latin typeface="Arial Narrow" panose="020B0606020202030204" pitchFamily="34" charset="0"/>
              <a:ea typeface="+mn-ea"/>
              <a:cs typeface="+mn-cs"/>
            </a:rPr>
            <a:t>(Combined amounts must be separated and split according to the designated account code).</a:t>
          </a:r>
          <a:endParaRPr lang="en-US" sz="1050" i="1">
            <a:solidFill>
              <a:srgbClr val="FF0000"/>
            </a:solidFill>
            <a:latin typeface="Arial Narrow" panose="020B0606020202030204" pitchFamily="34" charset="0"/>
            <a:ea typeface="+mn-ea"/>
            <a:cs typeface="Arial" pitchFamily="34" charset="0"/>
          </a:endParaRPr>
        </a:p>
        <a:p>
          <a:r>
            <a:rPr lang="en-US" sz="1050" i="1">
              <a:solidFill>
                <a:schemeClr val="dk1"/>
              </a:solidFill>
              <a:latin typeface="Arial Narrow" panose="020B0606020202030204" pitchFamily="34" charset="0"/>
              <a:ea typeface="+mn-ea"/>
              <a:cs typeface="Arial" pitchFamily="34" charset="0"/>
            </a:rPr>
            <a:t>Membership Fee	                             605820		605820</a:t>
          </a:r>
          <a:endParaRPr lang="en-US" sz="1050">
            <a:solidFill>
              <a:schemeClr val="dk1"/>
            </a:solidFill>
            <a:latin typeface="Arial Narrow" panose="020B0606020202030204" pitchFamily="34" charset="0"/>
            <a:ea typeface="+mn-ea"/>
            <a:cs typeface="Arial" pitchFamily="34" charset="0"/>
          </a:endParaRPr>
        </a:p>
        <a:p>
          <a:r>
            <a:rPr lang="en-US" sz="1050" i="1">
              <a:solidFill>
                <a:schemeClr val="dk1"/>
              </a:solidFill>
              <a:latin typeface="Arial Narrow" panose="020B0606020202030204" pitchFamily="34" charset="0"/>
              <a:ea typeface="+mn-ea"/>
              <a:cs typeface="Arial" pitchFamily="34" charset="0"/>
            </a:rPr>
            <a:t>Dues 		605820		605820</a:t>
          </a:r>
          <a:endParaRPr lang="en-US" sz="1050">
            <a:solidFill>
              <a:schemeClr val="dk1"/>
            </a:solidFill>
            <a:latin typeface="Arial Narrow" panose="020B0606020202030204" pitchFamily="34" charset="0"/>
            <a:ea typeface="+mn-ea"/>
            <a:cs typeface="Arial" pitchFamily="34" charset="0"/>
          </a:endParaRPr>
        </a:p>
        <a:p>
          <a:r>
            <a:rPr lang="en-US" sz="1050" i="1">
              <a:solidFill>
                <a:schemeClr val="dk1"/>
              </a:solidFill>
              <a:latin typeface="Arial Narrow" panose="020B0606020202030204" pitchFamily="34" charset="0"/>
              <a:ea typeface="+mn-ea"/>
              <a:cs typeface="Arial" pitchFamily="34" charset="0"/>
            </a:rPr>
            <a:t>Abstract Fee		605890		605890</a:t>
          </a:r>
          <a:endParaRPr lang="en-US" sz="1050">
            <a:solidFill>
              <a:schemeClr val="dk1"/>
            </a:solidFill>
            <a:latin typeface="Arial Narrow" panose="020B0606020202030204" pitchFamily="34" charset="0"/>
            <a:ea typeface="+mn-ea"/>
            <a:cs typeface="Arial" pitchFamily="34" charset="0"/>
          </a:endParaRPr>
        </a:p>
        <a:p>
          <a:endParaRPr lang="en-US" sz="1050" b="1">
            <a:solidFill>
              <a:schemeClr val="dk1"/>
            </a:solidFill>
            <a:latin typeface="Arial Narrow" panose="020B0606020202030204" pitchFamily="34" charset="0"/>
            <a:ea typeface="+mn-ea"/>
            <a:cs typeface="Arial" pitchFamily="34" charset="0"/>
          </a:endParaRPr>
        </a:p>
        <a:p>
          <a:pPr algn="ctr"/>
          <a:r>
            <a:rPr lang="en-US" sz="1050" b="1" u="sng">
              <a:solidFill>
                <a:schemeClr val="tx2"/>
              </a:solidFill>
              <a:latin typeface="Arial Narrow" panose="020B0606020202030204" pitchFamily="34" charset="0"/>
              <a:ea typeface="+mn-ea"/>
              <a:cs typeface="Arial" pitchFamily="34" charset="0"/>
            </a:rPr>
            <a:t>After you have successfully charged your registration fee to your P-Card DO NOT include it on your Travel Voucher.  </a:t>
          </a:r>
        </a:p>
        <a:p>
          <a:pPr algn="ctr"/>
          <a:endParaRPr lang="en-US" sz="1050" b="1" u="sng">
            <a:solidFill>
              <a:schemeClr val="tx2"/>
            </a:solidFill>
            <a:latin typeface="Arial Narrow" panose="020B0606020202030204" pitchFamily="34" charset="0"/>
            <a:ea typeface="+mn-ea"/>
            <a:cs typeface="Arial" pitchFamily="34" charset="0"/>
          </a:endParaRPr>
        </a:p>
        <a:p>
          <a:pPr algn="ctr"/>
          <a:r>
            <a:rPr lang="en-US" sz="1050" b="0" u="none">
              <a:solidFill>
                <a:schemeClr val="dk1"/>
              </a:solidFill>
              <a:latin typeface="Arial Narrow" panose="020B0606020202030204" pitchFamily="34" charset="0"/>
              <a:ea typeface="+mn-ea"/>
              <a:cs typeface="Arial" pitchFamily="34" charset="0"/>
            </a:rPr>
            <a:t>If you have questions, please call the Travel Office at x64131 prior to charging.</a:t>
          </a:r>
        </a:p>
        <a:p>
          <a:endParaRPr lang="en-US" sz="1100">
            <a:latin typeface="Arial Narrow" panose="020B0606020202030204"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sm.edu/procurement/travel.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www.usm.edu/procurement/travel.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usm.edu/procurement/travelmeals.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hyperlink" Target="http://www.usm.edu/procurement/travel.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4.9989318521683403E-2"/>
  </sheetPr>
  <dimension ref="A1:L211"/>
  <sheetViews>
    <sheetView showRowColHeaders="0" zoomScaleNormal="100" workbookViewId="0">
      <selection activeCell="A5" sqref="A5"/>
    </sheetView>
  </sheetViews>
  <sheetFormatPr defaultColWidth="8.85546875" defaultRowHeight="15" x14ac:dyDescent="0.2"/>
  <cols>
    <col min="1" max="1" width="34.7109375" style="102" customWidth="1"/>
    <col min="2" max="2" width="33.28515625" style="101" customWidth="1"/>
    <col min="3" max="3" width="67.28515625" style="103" customWidth="1"/>
    <col min="4" max="4" width="56.28515625" style="104" customWidth="1"/>
    <col min="5" max="16384" width="8.85546875" style="101"/>
  </cols>
  <sheetData>
    <row r="1" spans="1:4" ht="36" x14ac:dyDescent="0.2">
      <c r="A1" s="478" t="s">
        <v>284</v>
      </c>
      <c r="B1" s="478"/>
      <c r="C1" s="478"/>
      <c r="D1" s="478"/>
    </row>
    <row r="3" spans="1:4" s="109" customFormat="1" ht="18.75" x14ac:dyDescent="0.3">
      <c r="A3" s="105" t="s">
        <v>285</v>
      </c>
      <c r="B3" s="106" t="s">
        <v>286</v>
      </c>
      <c r="C3" s="107" t="s">
        <v>287</v>
      </c>
      <c r="D3" s="108" t="s">
        <v>288</v>
      </c>
    </row>
    <row r="4" spans="1:4" x14ac:dyDescent="0.2">
      <c r="A4" s="110" t="s">
        <v>289</v>
      </c>
      <c r="B4" s="111"/>
      <c r="C4" s="112" t="s">
        <v>290</v>
      </c>
      <c r="D4" s="113"/>
    </row>
    <row r="5" spans="1:4" ht="45" x14ac:dyDescent="0.2">
      <c r="A5" s="102" t="s">
        <v>291</v>
      </c>
      <c r="B5" s="101" t="s">
        <v>16</v>
      </c>
      <c r="C5" s="114" t="s">
        <v>292</v>
      </c>
    </row>
    <row r="6" spans="1:4" x14ac:dyDescent="0.2">
      <c r="A6" s="102" t="s">
        <v>205</v>
      </c>
      <c r="B6" s="101" t="s">
        <v>293</v>
      </c>
      <c r="C6" s="103" t="s">
        <v>294</v>
      </c>
    </row>
    <row r="7" spans="1:4" ht="25.5" x14ac:dyDescent="0.2">
      <c r="A7" s="102" t="s">
        <v>206</v>
      </c>
      <c r="B7" s="115" t="s">
        <v>295</v>
      </c>
      <c r="C7" s="103" t="s">
        <v>296</v>
      </c>
    </row>
    <row r="8" spans="1:4" ht="78.75" x14ac:dyDescent="0.2">
      <c r="A8" s="116" t="s">
        <v>60</v>
      </c>
      <c r="B8" s="103" t="s">
        <v>297</v>
      </c>
      <c r="C8" s="103" t="s">
        <v>298</v>
      </c>
      <c r="D8" s="103" t="s">
        <v>299</v>
      </c>
    </row>
    <row r="9" spans="1:4" ht="78.75" x14ac:dyDescent="0.2">
      <c r="A9" s="117" t="s">
        <v>300</v>
      </c>
      <c r="B9" s="118" t="s">
        <v>301</v>
      </c>
      <c r="C9" s="118" t="s">
        <v>302</v>
      </c>
      <c r="D9" s="118" t="s">
        <v>303</v>
      </c>
    </row>
    <row r="10" spans="1:4" s="121" customFormat="1" ht="142.5" x14ac:dyDescent="0.2">
      <c r="A10" s="102" t="s">
        <v>1</v>
      </c>
      <c r="B10" s="119" t="s">
        <v>304</v>
      </c>
      <c r="C10" s="119" t="s">
        <v>305</v>
      </c>
      <c r="D10" s="120" t="s">
        <v>306</v>
      </c>
    </row>
    <row r="11" spans="1:4" s="124" customFormat="1" ht="139.15" customHeight="1" x14ac:dyDescent="0.2">
      <c r="A11" s="117" t="s">
        <v>307</v>
      </c>
      <c r="B11" s="122" t="s">
        <v>308</v>
      </c>
      <c r="C11" s="122" t="s">
        <v>305</v>
      </c>
      <c r="D11" s="123" t="s">
        <v>309</v>
      </c>
    </row>
    <row r="12" spans="1:4" s="126" customFormat="1" ht="79.150000000000006" customHeight="1" x14ac:dyDescent="0.2">
      <c r="A12" s="117" t="s">
        <v>310</v>
      </c>
      <c r="B12" s="118" t="s">
        <v>311</v>
      </c>
      <c r="C12" s="118" t="s">
        <v>312</v>
      </c>
      <c r="D12" s="125" t="s">
        <v>313</v>
      </c>
    </row>
    <row r="13" spans="1:4" ht="25.5" x14ac:dyDescent="0.2">
      <c r="A13" s="102" t="s">
        <v>314</v>
      </c>
      <c r="B13" s="115" t="s">
        <v>315</v>
      </c>
      <c r="C13" s="103" t="s">
        <v>316</v>
      </c>
    </row>
    <row r="14" spans="1:4" ht="25.5" x14ac:dyDescent="0.2">
      <c r="A14" s="102" t="s">
        <v>207</v>
      </c>
      <c r="B14" s="115" t="s">
        <v>317</v>
      </c>
      <c r="C14" s="103" t="s">
        <v>318</v>
      </c>
    </row>
    <row r="15" spans="1:4" ht="25.5" x14ac:dyDescent="0.2">
      <c r="A15" s="102" t="s">
        <v>61</v>
      </c>
      <c r="B15" s="115" t="s">
        <v>319</v>
      </c>
      <c r="C15" s="103" t="s">
        <v>320</v>
      </c>
    </row>
    <row r="16" spans="1:4" ht="38.25" x14ac:dyDescent="0.2">
      <c r="A16" s="102" t="s">
        <v>62</v>
      </c>
      <c r="B16" s="115" t="s">
        <v>321</v>
      </c>
      <c r="C16" s="103" t="s">
        <v>322</v>
      </c>
    </row>
    <row r="17" spans="1:6" ht="25.5" x14ac:dyDescent="0.2">
      <c r="A17" s="102" t="s">
        <v>102</v>
      </c>
      <c r="B17" s="115" t="s">
        <v>323</v>
      </c>
      <c r="C17" s="103" t="s">
        <v>324</v>
      </c>
    </row>
    <row r="18" spans="1:6" ht="25.5" x14ac:dyDescent="0.2">
      <c r="A18" s="102" t="s">
        <v>208</v>
      </c>
      <c r="B18" s="115" t="s">
        <v>325</v>
      </c>
      <c r="C18" s="103" t="s">
        <v>326</v>
      </c>
    </row>
    <row r="19" spans="1:6" ht="15.75" x14ac:dyDescent="0.2">
      <c r="A19" s="127" t="s">
        <v>206</v>
      </c>
      <c r="B19" s="111"/>
      <c r="C19" s="112"/>
      <c r="D19" s="113"/>
    </row>
    <row r="20" spans="1:6" ht="30" x14ac:dyDescent="0.2">
      <c r="A20" s="128" t="s">
        <v>327</v>
      </c>
      <c r="B20" s="484" t="s">
        <v>328</v>
      </c>
      <c r="C20" s="485"/>
      <c r="D20" s="129"/>
      <c r="E20" s="130"/>
      <c r="F20" s="130"/>
    </row>
    <row r="21" spans="1:6" ht="38.25" x14ac:dyDescent="0.2">
      <c r="A21" s="131" t="s">
        <v>329</v>
      </c>
      <c r="B21" s="115" t="s">
        <v>330</v>
      </c>
      <c r="C21" s="103" t="s">
        <v>331</v>
      </c>
    </row>
    <row r="22" spans="1:6" x14ac:dyDescent="0.2">
      <c r="A22" s="131" t="s">
        <v>329</v>
      </c>
      <c r="B22" s="115" t="s">
        <v>332</v>
      </c>
      <c r="C22" s="103" t="s">
        <v>333</v>
      </c>
    </row>
    <row r="23" spans="1:6" ht="51" x14ac:dyDescent="0.2">
      <c r="A23" s="131" t="s">
        <v>329</v>
      </c>
      <c r="B23" s="115" t="s">
        <v>334</v>
      </c>
      <c r="C23" s="103" t="s">
        <v>335</v>
      </c>
    </row>
    <row r="24" spans="1:6" ht="25.5" x14ac:dyDescent="0.2">
      <c r="A24" s="131" t="s">
        <v>329</v>
      </c>
      <c r="B24" s="115" t="s">
        <v>336</v>
      </c>
      <c r="C24" s="103" t="s">
        <v>337</v>
      </c>
    </row>
    <row r="25" spans="1:6" ht="25.5" x14ac:dyDescent="0.2">
      <c r="A25" s="131" t="s">
        <v>329</v>
      </c>
      <c r="B25" s="115" t="s">
        <v>338</v>
      </c>
      <c r="C25" s="103" t="s">
        <v>339</v>
      </c>
    </row>
    <row r="26" spans="1:6" x14ac:dyDescent="0.2">
      <c r="A26" s="131" t="s">
        <v>329</v>
      </c>
      <c r="B26" s="115" t="s">
        <v>340</v>
      </c>
      <c r="C26" s="103" t="s">
        <v>341</v>
      </c>
    </row>
    <row r="27" spans="1:6" ht="25.5" x14ac:dyDescent="0.2">
      <c r="A27" s="131" t="s">
        <v>329</v>
      </c>
      <c r="B27" s="115" t="s">
        <v>342</v>
      </c>
      <c r="C27" s="103" t="s">
        <v>343</v>
      </c>
    </row>
    <row r="28" spans="1:6" ht="25.5" x14ac:dyDescent="0.2">
      <c r="A28" s="131" t="s">
        <v>329</v>
      </c>
      <c r="B28" s="115" t="s">
        <v>344</v>
      </c>
      <c r="C28" s="103" t="s">
        <v>345</v>
      </c>
    </row>
    <row r="29" spans="1:6" ht="76.5" x14ac:dyDescent="0.2">
      <c r="A29" s="131" t="s">
        <v>329</v>
      </c>
      <c r="B29" s="115" t="s">
        <v>346</v>
      </c>
      <c r="C29" s="103" t="s">
        <v>347</v>
      </c>
    </row>
    <row r="30" spans="1:6" ht="25.5" x14ac:dyDescent="0.2">
      <c r="A30" s="131" t="s">
        <v>329</v>
      </c>
      <c r="B30" s="115" t="s">
        <v>348</v>
      </c>
      <c r="C30" s="103" t="s">
        <v>349</v>
      </c>
    </row>
    <row r="31" spans="1:6" ht="51" x14ac:dyDescent="0.2">
      <c r="A31" s="131" t="s">
        <v>329</v>
      </c>
      <c r="B31" s="115" t="s">
        <v>350</v>
      </c>
      <c r="C31" s="103" t="s">
        <v>351</v>
      </c>
    </row>
    <row r="32" spans="1:6" ht="38.25" x14ac:dyDescent="0.2">
      <c r="A32" s="131" t="s">
        <v>329</v>
      </c>
      <c r="B32" s="115" t="s">
        <v>352</v>
      </c>
      <c r="C32" s="103" t="s">
        <v>353</v>
      </c>
    </row>
    <row r="33" spans="1:4" ht="25.5" x14ac:dyDescent="0.2">
      <c r="A33" s="131" t="s">
        <v>329</v>
      </c>
      <c r="B33" s="115" t="s">
        <v>354</v>
      </c>
      <c r="C33" s="103" t="s">
        <v>355</v>
      </c>
    </row>
    <row r="34" spans="1:4" x14ac:dyDescent="0.2">
      <c r="A34" s="131" t="s">
        <v>329</v>
      </c>
      <c r="B34" s="115" t="s">
        <v>356</v>
      </c>
      <c r="C34" s="103" t="s">
        <v>357</v>
      </c>
    </row>
    <row r="35" spans="1:4" ht="25.5" x14ac:dyDescent="0.2">
      <c r="A35" s="131" t="s">
        <v>329</v>
      </c>
      <c r="B35" s="115" t="s">
        <v>358</v>
      </c>
      <c r="C35" s="103" t="s">
        <v>359</v>
      </c>
    </row>
    <row r="36" spans="1:4" ht="25.5" x14ac:dyDescent="0.2">
      <c r="A36" s="131" t="s">
        <v>329</v>
      </c>
      <c r="B36" s="115" t="s">
        <v>360</v>
      </c>
      <c r="C36" s="103" t="s">
        <v>361</v>
      </c>
    </row>
    <row r="37" spans="1:4" x14ac:dyDescent="0.2">
      <c r="A37" s="131" t="s">
        <v>329</v>
      </c>
      <c r="B37" s="115" t="s">
        <v>362</v>
      </c>
      <c r="C37" s="103" t="s">
        <v>363</v>
      </c>
    </row>
    <row r="38" spans="1:4" x14ac:dyDescent="0.2">
      <c r="A38" s="131" t="s">
        <v>329</v>
      </c>
      <c r="B38" s="115" t="s">
        <v>364</v>
      </c>
      <c r="C38" s="103" t="s">
        <v>365</v>
      </c>
    </row>
    <row r="39" spans="1:4" x14ac:dyDescent="0.2">
      <c r="A39" s="131" t="s">
        <v>329</v>
      </c>
      <c r="B39" s="115" t="s">
        <v>366</v>
      </c>
      <c r="C39" s="103" t="s">
        <v>367</v>
      </c>
    </row>
    <row r="40" spans="1:4" ht="102" x14ac:dyDescent="0.2">
      <c r="A40" s="131" t="s">
        <v>329</v>
      </c>
      <c r="B40" s="115" t="s">
        <v>368</v>
      </c>
      <c r="C40" s="103" t="s">
        <v>369</v>
      </c>
      <c r="D40" s="104" t="s">
        <v>370</v>
      </c>
    </row>
    <row r="41" spans="1:4" x14ac:dyDescent="0.2">
      <c r="A41" s="131" t="s">
        <v>329</v>
      </c>
      <c r="B41" s="115" t="s">
        <v>371</v>
      </c>
      <c r="C41" s="103" t="s">
        <v>372</v>
      </c>
    </row>
    <row r="42" spans="1:4" ht="51" x14ac:dyDescent="0.2">
      <c r="A42" s="131" t="s">
        <v>329</v>
      </c>
      <c r="B42" s="115" t="s">
        <v>373</v>
      </c>
      <c r="C42" s="103" t="s">
        <v>374</v>
      </c>
    </row>
    <row r="43" spans="1:4" s="133" customFormat="1" x14ac:dyDescent="0.2">
      <c r="A43" s="132"/>
      <c r="C43" s="134"/>
      <c r="D43" s="135"/>
    </row>
    <row r="44" spans="1:4" ht="108.75" x14ac:dyDescent="0.2">
      <c r="A44" s="110" t="s">
        <v>375</v>
      </c>
      <c r="B44" s="486" t="s">
        <v>376</v>
      </c>
      <c r="C44" s="486"/>
      <c r="D44" s="112" t="s">
        <v>377</v>
      </c>
    </row>
    <row r="45" spans="1:4" ht="82.15" customHeight="1" x14ac:dyDescent="0.2">
      <c r="A45" s="117" t="s">
        <v>300</v>
      </c>
      <c r="B45" s="118" t="s">
        <v>301</v>
      </c>
      <c r="C45" s="118" t="s">
        <v>378</v>
      </c>
      <c r="D45" s="118" t="s">
        <v>303</v>
      </c>
    </row>
    <row r="46" spans="1:4" ht="44.45" customHeight="1" x14ac:dyDescent="0.2">
      <c r="A46" s="117" t="s">
        <v>310</v>
      </c>
      <c r="B46" s="118" t="s">
        <v>379</v>
      </c>
      <c r="C46" s="118" t="s">
        <v>380</v>
      </c>
      <c r="D46" s="118" t="s">
        <v>381</v>
      </c>
    </row>
    <row r="47" spans="1:4" ht="25.5" x14ac:dyDescent="0.2">
      <c r="A47" s="116" t="s">
        <v>382</v>
      </c>
      <c r="B47" s="136" t="s">
        <v>383</v>
      </c>
      <c r="C47" s="103" t="s">
        <v>384</v>
      </c>
    </row>
    <row r="48" spans="1:4" ht="25.5" x14ac:dyDescent="0.2">
      <c r="A48" s="102" t="s">
        <v>385</v>
      </c>
      <c r="B48" s="136" t="s">
        <v>386</v>
      </c>
      <c r="C48" s="103" t="s">
        <v>387</v>
      </c>
    </row>
    <row r="49" spans="1:3" ht="25.5" x14ac:dyDescent="0.2">
      <c r="A49" s="102" t="s">
        <v>385</v>
      </c>
      <c r="B49" s="136" t="s">
        <v>388</v>
      </c>
      <c r="C49" s="103" t="s">
        <v>389</v>
      </c>
    </row>
    <row r="50" spans="1:3" x14ac:dyDescent="0.2">
      <c r="A50" s="102" t="s">
        <v>385</v>
      </c>
      <c r="B50" s="136" t="s">
        <v>55</v>
      </c>
      <c r="C50" s="103" t="s">
        <v>390</v>
      </c>
    </row>
    <row r="51" spans="1:3" x14ac:dyDescent="0.2">
      <c r="A51" s="102" t="s">
        <v>385</v>
      </c>
      <c r="B51" s="136" t="s">
        <v>391</v>
      </c>
      <c r="C51" s="103" t="s">
        <v>390</v>
      </c>
    </row>
    <row r="52" spans="1:3" x14ac:dyDescent="0.2">
      <c r="A52" s="102" t="s">
        <v>385</v>
      </c>
      <c r="B52" s="136" t="s">
        <v>392</v>
      </c>
      <c r="C52" s="103" t="s">
        <v>390</v>
      </c>
    </row>
    <row r="53" spans="1:3" x14ac:dyDescent="0.2">
      <c r="A53" s="102" t="s">
        <v>385</v>
      </c>
      <c r="B53" s="136" t="s">
        <v>393</v>
      </c>
      <c r="C53" s="103" t="s">
        <v>390</v>
      </c>
    </row>
    <row r="54" spans="1:3" x14ac:dyDescent="0.2">
      <c r="A54" s="102" t="s">
        <v>385</v>
      </c>
      <c r="B54" s="136" t="s">
        <v>394</v>
      </c>
      <c r="C54" s="103" t="s">
        <v>390</v>
      </c>
    </row>
    <row r="55" spans="1:3" x14ac:dyDescent="0.2">
      <c r="A55" s="102" t="s">
        <v>385</v>
      </c>
      <c r="B55" s="136" t="s">
        <v>43</v>
      </c>
      <c r="C55" s="103" t="s">
        <v>390</v>
      </c>
    </row>
    <row r="56" spans="1:3" x14ac:dyDescent="0.2">
      <c r="A56" s="102" t="s">
        <v>385</v>
      </c>
      <c r="B56" s="136" t="s">
        <v>395</v>
      </c>
      <c r="C56" s="103" t="s">
        <v>390</v>
      </c>
    </row>
    <row r="57" spans="1:3" x14ac:dyDescent="0.2">
      <c r="A57" s="102" t="s">
        <v>385</v>
      </c>
      <c r="B57" s="136" t="s">
        <v>396</v>
      </c>
      <c r="C57" s="103" t="s">
        <v>390</v>
      </c>
    </row>
    <row r="58" spans="1:3" x14ac:dyDescent="0.2">
      <c r="A58" s="102" t="s">
        <v>385</v>
      </c>
      <c r="B58" s="136" t="s">
        <v>52</v>
      </c>
      <c r="C58" s="103" t="s">
        <v>390</v>
      </c>
    </row>
    <row r="59" spans="1:3" x14ac:dyDescent="0.2">
      <c r="A59" s="102" t="s">
        <v>385</v>
      </c>
      <c r="B59" s="136" t="s">
        <v>397</v>
      </c>
      <c r="C59" s="103" t="s">
        <v>390</v>
      </c>
    </row>
    <row r="60" spans="1:3" ht="38.25" x14ac:dyDescent="0.2">
      <c r="A60" s="102" t="s">
        <v>385</v>
      </c>
      <c r="B60" s="136" t="s">
        <v>398</v>
      </c>
      <c r="C60" s="103" t="s">
        <v>399</v>
      </c>
    </row>
    <row r="61" spans="1:3" x14ac:dyDescent="0.2">
      <c r="A61" s="102" t="s">
        <v>385</v>
      </c>
      <c r="B61" s="136" t="s">
        <v>373</v>
      </c>
      <c r="C61" s="103" t="s">
        <v>390</v>
      </c>
    </row>
    <row r="62" spans="1:3" x14ac:dyDescent="0.2">
      <c r="A62" s="102" t="s">
        <v>385</v>
      </c>
      <c r="B62" s="136" t="s">
        <v>400</v>
      </c>
      <c r="C62" s="103" t="s">
        <v>390</v>
      </c>
    </row>
    <row r="63" spans="1:3" x14ac:dyDescent="0.2">
      <c r="A63" s="102" t="s">
        <v>385</v>
      </c>
      <c r="B63" s="136" t="s">
        <v>401</v>
      </c>
      <c r="C63" s="103" t="s">
        <v>390</v>
      </c>
    </row>
    <row r="64" spans="1:3" ht="30" x14ac:dyDescent="0.2">
      <c r="A64" s="102" t="s">
        <v>385</v>
      </c>
      <c r="B64" s="136" t="s">
        <v>402</v>
      </c>
      <c r="C64" s="103" t="s">
        <v>403</v>
      </c>
    </row>
    <row r="65" spans="1:9" ht="38.25" x14ac:dyDescent="0.2">
      <c r="A65" s="116" t="s">
        <v>404</v>
      </c>
      <c r="B65" s="115" t="s">
        <v>405</v>
      </c>
      <c r="C65" s="103" t="s">
        <v>406</v>
      </c>
      <c r="D65" s="137" t="s">
        <v>407</v>
      </c>
    </row>
    <row r="66" spans="1:9" ht="38.25" x14ac:dyDescent="0.2">
      <c r="A66" s="102" t="s">
        <v>385</v>
      </c>
      <c r="B66" s="115" t="s">
        <v>408</v>
      </c>
      <c r="C66" s="103" t="s">
        <v>409</v>
      </c>
      <c r="D66" s="137" t="s">
        <v>410</v>
      </c>
    </row>
    <row r="67" spans="1:9" ht="104.45" customHeight="1" x14ac:dyDescent="0.2">
      <c r="A67" s="102" t="s">
        <v>385</v>
      </c>
      <c r="B67" s="115" t="s">
        <v>411</v>
      </c>
      <c r="C67" s="103" t="s">
        <v>412</v>
      </c>
      <c r="D67" s="137" t="s">
        <v>413</v>
      </c>
    </row>
    <row r="68" spans="1:9" ht="105.6" customHeight="1" x14ac:dyDescent="0.2">
      <c r="A68" s="102" t="s">
        <v>385</v>
      </c>
      <c r="B68" s="115" t="s">
        <v>414</v>
      </c>
      <c r="C68" s="103" t="s">
        <v>415</v>
      </c>
      <c r="D68" s="137" t="s">
        <v>416</v>
      </c>
      <c r="E68" s="138"/>
      <c r="F68" s="138"/>
      <c r="G68" s="138"/>
      <c r="H68" s="138"/>
      <c r="I68" s="138"/>
    </row>
    <row r="69" spans="1:9" ht="45" x14ac:dyDescent="0.2">
      <c r="A69" s="102" t="s">
        <v>385</v>
      </c>
      <c r="B69" s="115" t="s">
        <v>417</v>
      </c>
      <c r="C69" s="103" t="s">
        <v>418</v>
      </c>
      <c r="D69" s="139" t="s">
        <v>419</v>
      </c>
      <c r="E69" s="138"/>
      <c r="F69" s="138"/>
      <c r="G69" s="138"/>
      <c r="H69" s="138"/>
      <c r="I69" s="138"/>
    </row>
    <row r="70" spans="1:9" ht="25.5" x14ac:dyDescent="0.2">
      <c r="A70" s="102" t="s">
        <v>385</v>
      </c>
      <c r="B70" s="115" t="s">
        <v>420</v>
      </c>
      <c r="C70" s="103" t="s">
        <v>421</v>
      </c>
      <c r="D70" s="104" t="s">
        <v>422</v>
      </c>
      <c r="E70" s="138"/>
      <c r="F70" s="138"/>
      <c r="G70" s="138"/>
      <c r="H70" s="138"/>
      <c r="I70" s="138"/>
    </row>
    <row r="71" spans="1:9" ht="30" x14ac:dyDescent="0.2">
      <c r="A71" s="102" t="s">
        <v>385</v>
      </c>
      <c r="B71" s="115" t="s">
        <v>423</v>
      </c>
      <c r="C71" s="103" t="s">
        <v>424</v>
      </c>
      <c r="D71" s="140" t="s">
        <v>425</v>
      </c>
      <c r="E71" s="138"/>
      <c r="F71" s="138"/>
      <c r="G71" s="138"/>
      <c r="H71" s="138"/>
      <c r="I71" s="138"/>
    </row>
    <row r="72" spans="1:9" ht="38.25" x14ac:dyDescent="0.2">
      <c r="A72" s="102" t="s">
        <v>385</v>
      </c>
      <c r="B72" s="115" t="s">
        <v>426</v>
      </c>
      <c r="C72" s="103" t="s">
        <v>427</v>
      </c>
      <c r="D72" s="104" t="s">
        <v>428</v>
      </c>
    </row>
    <row r="73" spans="1:9" ht="25.5" x14ac:dyDescent="0.2">
      <c r="A73" s="102" t="s">
        <v>385</v>
      </c>
      <c r="B73" s="115" t="s">
        <v>429</v>
      </c>
      <c r="C73" s="103" t="s">
        <v>430</v>
      </c>
    </row>
    <row r="74" spans="1:9" ht="38.25" x14ac:dyDescent="0.2">
      <c r="A74" s="102" t="s">
        <v>385</v>
      </c>
      <c r="B74" s="115" t="s">
        <v>431</v>
      </c>
      <c r="C74" s="103" t="s">
        <v>432</v>
      </c>
      <c r="D74" s="104" t="s">
        <v>433</v>
      </c>
    </row>
    <row r="75" spans="1:9" x14ac:dyDescent="0.2">
      <c r="A75" s="102" t="s">
        <v>385</v>
      </c>
      <c r="B75" s="115" t="s">
        <v>434</v>
      </c>
      <c r="C75" s="103" t="s">
        <v>435</v>
      </c>
    </row>
    <row r="76" spans="1:9" ht="30" x14ac:dyDescent="0.2">
      <c r="A76" s="141" t="s">
        <v>436</v>
      </c>
      <c r="B76" s="142" t="s">
        <v>437</v>
      </c>
      <c r="C76" s="143" t="s">
        <v>438</v>
      </c>
      <c r="D76" s="144" t="s">
        <v>439</v>
      </c>
    </row>
    <row r="77" spans="1:9" ht="30" x14ac:dyDescent="0.2">
      <c r="A77" s="145" t="s">
        <v>385</v>
      </c>
      <c r="B77" s="146" t="s">
        <v>440</v>
      </c>
      <c r="C77" s="147" t="s">
        <v>441</v>
      </c>
      <c r="D77" s="148" t="s">
        <v>442</v>
      </c>
    </row>
    <row r="78" spans="1:9" ht="25.5" x14ac:dyDescent="0.2">
      <c r="A78" s="102" t="s">
        <v>443</v>
      </c>
      <c r="B78" s="115" t="s">
        <v>444</v>
      </c>
      <c r="C78" s="103" t="s">
        <v>445</v>
      </c>
    </row>
    <row r="79" spans="1:9" x14ac:dyDescent="0.2">
      <c r="A79" s="102" t="s">
        <v>385</v>
      </c>
      <c r="B79" s="115" t="s">
        <v>446</v>
      </c>
      <c r="C79" s="103" t="s">
        <v>447</v>
      </c>
    </row>
    <row r="80" spans="1:9" x14ac:dyDescent="0.2">
      <c r="A80" s="102" t="s">
        <v>385</v>
      </c>
      <c r="B80" s="115" t="s">
        <v>446</v>
      </c>
      <c r="C80" s="103" t="s">
        <v>447</v>
      </c>
    </row>
    <row r="81" spans="1:4" ht="30" x14ac:dyDescent="0.2">
      <c r="A81" s="116" t="s">
        <v>448</v>
      </c>
      <c r="B81" s="115" t="s">
        <v>449</v>
      </c>
      <c r="C81" s="103" t="s">
        <v>450</v>
      </c>
      <c r="D81" s="149" t="s">
        <v>451</v>
      </c>
    </row>
    <row r="82" spans="1:4" ht="38.25" x14ac:dyDescent="0.2">
      <c r="A82" s="116" t="s">
        <v>452</v>
      </c>
      <c r="B82" s="115" t="s">
        <v>453</v>
      </c>
      <c r="C82" s="103" t="s">
        <v>454</v>
      </c>
      <c r="D82" s="104" t="s">
        <v>455</v>
      </c>
    </row>
    <row r="83" spans="1:4" ht="38.25" x14ac:dyDescent="0.2">
      <c r="A83" s="116" t="s">
        <v>456</v>
      </c>
      <c r="B83" s="115" t="s">
        <v>457</v>
      </c>
      <c r="C83" s="103" t="s">
        <v>458</v>
      </c>
      <c r="D83" s="104" t="s">
        <v>455</v>
      </c>
    </row>
    <row r="84" spans="1:4" ht="25.5" x14ac:dyDescent="0.2">
      <c r="A84" s="116" t="s">
        <v>459</v>
      </c>
      <c r="B84" s="115" t="s">
        <v>460</v>
      </c>
      <c r="C84" s="103" t="s">
        <v>461</v>
      </c>
      <c r="D84" s="104" t="s">
        <v>462</v>
      </c>
    </row>
    <row r="85" spans="1:4" ht="51" x14ac:dyDescent="0.2">
      <c r="A85" s="116" t="s">
        <v>463</v>
      </c>
      <c r="B85" s="115" t="s">
        <v>464</v>
      </c>
      <c r="C85" s="103" t="s">
        <v>465</v>
      </c>
    </row>
    <row r="86" spans="1:4" ht="38.25" x14ac:dyDescent="0.2">
      <c r="A86" s="116" t="s">
        <v>466</v>
      </c>
      <c r="B86" s="115" t="s">
        <v>467</v>
      </c>
      <c r="C86" s="103" t="s">
        <v>468</v>
      </c>
    </row>
    <row r="87" spans="1:4" ht="25.5" x14ac:dyDescent="0.2">
      <c r="A87" s="116" t="s">
        <v>469</v>
      </c>
      <c r="B87" s="115" t="s">
        <v>470</v>
      </c>
      <c r="C87" s="103" t="s">
        <v>471</v>
      </c>
      <c r="D87" s="104" t="s">
        <v>472</v>
      </c>
    </row>
    <row r="88" spans="1:4" ht="25.5" x14ac:dyDescent="0.2">
      <c r="A88" s="116" t="s">
        <v>473</v>
      </c>
      <c r="B88" s="115" t="s">
        <v>474</v>
      </c>
      <c r="C88" s="103" t="s">
        <v>475</v>
      </c>
      <c r="D88" s="104" t="s">
        <v>476</v>
      </c>
    </row>
    <row r="89" spans="1:4" ht="25.5" x14ac:dyDescent="0.2">
      <c r="A89" s="102" t="s">
        <v>477</v>
      </c>
      <c r="B89" s="115" t="s">
        <v>478</v>
      </c>
      <c r="C89" s="103" t="s">
        <v>479</v>
      </c>
    </row>
    <row r="90" spans="1:4" x14ac:dyDescent="0.2">
      <c r="B90" s="115"/>
    </row>
    <row r="91" spans="1:4" x14ac:dyDescent="0.2">
      <c r="A91" s="110" t="s">
        <v>480</v>
      </c>
      <c r="B91" s="111"/>
      <c r="C91" s="112"/>
      <c r="D91" s="113"/>
    </row>
    <row r="92" spans="1:4" ht="138" customHeight="1" x14ac:dyDescent="0.2">
      <c r="A92" s="102" t="s">
        <v>481</v>
      </c>
      <c r="B92" s="150" t="s">
        <v>482</v>
      </c>
      <c r="C92" s="487" t="s">
        <v>483</v>
      </c>
      <c r="D92" s="487"/>
    </row>
    <row r="93" spans="1:4" x14ac:dyDescent="0.2">
      <c r="A93" s="116" t="s">
        <v>484</v>
      </c>
      <c r="B93" s="115" t="s">
        <v>6</v>
      </c>
      <c r="C93" s="103" t="s">
        <v>485</v>
      </c>
    </row>
    <row r="94" spans="1:4" x14ac:dyDescent="0.2">
      <c r="A94" s="116" t="s">
        <v>385</v>
      </c>
      <c r="B94" s="115" t="s">
        <v>486</v>
      </c>
      <c r="C94" s="103" t="s">
        <v>390</v>
      </c>
    </row>
    <row r="95" spans="1:4" x14ac:dyDescent="0.2">
      <c r="A95" s="102" t="s">
        <v>385</v>
      </c>
      <c r="B95" s="115" t="s">
        <v>342</v>
      </c>
      <c r="C95" s="103" t="s">
        <v>390</v>
      </c>
    </row>
    <row r="96" spans="1:4" x14ac:dyDescent="0.2">
      <c r="A96" s="102" t="s">
        <v>385</v>
      </c>
      <c r="B96" s="115" t="s">
        <v>23</v>
      </c>
      <c r="C96" s="103" t="s">
        <v>390</v>
      </c>
    </row>
    <row r="97" spans="1:4" x14ac:dyDescent="0.2">
      <c r="A97" s="102" t="s">
        <v>385</v>
      </c>
      <c r="B97" s="115" t="s">
        <v>31</v>
      </c>
      <c r="C97" s="103" t="s">
        <v>390</v>
      </c>
    </row>
    <row r="98" spans="1:4" x14ac:dyDescent="0.2">
      <c r="A98" s="102" t="s">
        <v>385</v>
      </c>
      <c r="B98" s="115" t="s">
        <v>336</v>
      </c>
      <c r="C98" s="103" t="s">
        <v>390</v>
      </c>
    </row>
    <row r="99" spans="1:4" x14ac:dyDescent="0.2">
      <c r="A99" s="102" t="s">
        <v>385</v>
      </c>
      <c r="B99" s="115" t="s">
        <v>43</v>
      </c>
      <c r="C99" s="103" t="s">
        <v>390</v>
      </c>
    </row>
    <row r="100" spans="1:4" x14ac:dyDescent="0.2">
      <c r="A100" s="102" t="s">
        <v>385</v>
      </c>
      <c r="B100" s="103" t="s">
        <v>3</v>
      </c>
      <c r="C100" s="103" t="s">
        <v>487</v>
      </c>
    </row>
    <row r="101" spans="1:4" x14ac:dyDescent="0.2">
      <c r="A101" s="102" t="s">
        <v>385</v>
      </c>
      <c r="B101" s="103" t="s">
        <v>4</v>
      </c>
      <c r="C101" s="103" t="s">
        <v>390</v>
      </c>
    </row>
    <row r="102" spans="1:4" x14ac:dyDescent="0.2">
      <c r="A102" s="102" t="s">
        <v>385</v>
      </c>
      <c r="B102" s="103" t="s">
        <v>488</v>
      </c>
      <c r="C102" s="103" t="s">
        <v>390</v>
      </c>
    </row>
    <row r="103" spans="1:4" ht="25.5" x14ac:dyDescent="0.2">
      <c r="A103" s="116" t="s">
        <v>489</v>
      </c>
      <c r="B103" s="115" t="s">
        <v>449</v>
      </c>
      <c r="C103" s="103" t="s">
        <v>490</v>
      </c>
    </row>
    <row r="104" spans="1:4" ht="38.25" x14ac:dyDescent="0.2">
      <c r="A104" s="102" t="s">
        <v>385</v>
      </c>
      <c r="B104" s="115" t="s">
        <v>491</v>
      </c>
      <c r="C104" s="103" t="s">
        <v>492</v>
      </c>
    </row>
    <row r="105" spans="1:4" ht="45" x14ac:dyDescent="0.2">
      <c r="A105" s="110" t="s">
        <v>493</v>
      </c>
      <c r="B105" s="151"/>
      <c r="C105" s="152" t="s">
        <v>494</v>
      </c>
      <c r="D105" s="113"/>
    </row>
    <row r="106" spans="1:4" x14ac:dyDescent="0.2">
      <c r="A106" s="102" t="s">
        <v>495</v>
      </c>
      <c r="B106" s="136" t="s">
        <v>55</v>
      </c>
      <c r="C106" s="103" t="s">
        <v>390</v>
      </c>
    </row>
    <row r="107" spans="1:4" x14ac:dyDescent="0.2">
      <c r="A107" s="102" t="s">
        <v>385</v>
      </c>
      <c r="B107" s="136" t="s">
        <v>391</v>
      </c>
      <c r="C107" s="103" t="s">
        <v>390</v>
      </c>
    </row>
    <row r="108" spans="1:4" x14ac:dyDescent="0.2">
      <c r="A108" s="102" t="s">
        <v>385</v>
      </c>
      <c r="B108" s="136" t="s">
        <v>392</v>
      </c>
      <c r="C108" s="103" t="s">
        <v>390</v>
      </c>
    </row>
    <row r="109" spans="1:4" x14ac:dyDescent="0.2">
      <c r="A109" s="102" t="s">
        <v>385</v>
      </c>
      <c r="B109" s="136" t="s">
        <v>393</v>
      </c>
      <c r="C109" s="103" t="s">
        <v>390</v>
      </c>
    </row>
    <row r="110" spans="1:4" x14ac:dyDescent="0.2">
      <c r="A110" s="102" t="s">
        <v>385</v>
      </c>
      <c r="B110" s="136" t="s">
        <v>394</v>
      </c>
      <c r="C110" s="103" t="s">
        <v>390</v>
      </c>
    </row>
    <row r="111" spans="1:4" x14ac:dyDescent="0.2">
      <c r="A111" s="102" t="s">
        <v>385</v>
      </c>
      <c r="B111" s="136" t="s">
        <v>43</v>
      </c>
      <c r="C111" s="103" t="s">
        <v>390</v>
      </c>
    </row>
    <row r="112" spans="1:4" x14ac:dyDescent="0.2">
      <c r="A112" s="102" t="s">
        <v>385</v>
      </c>
      <c r="B112" s="136" t="s">
        <v>395</v>
      </c>
      <c r="C112" s="103" t="s">
        <v>390</v>
      </c>
    </row>
    <row r="113" spans="1:4" x14ac:dyDescent="0.2">
      <c r="A113" s="102" t="s">
        <v>385</v>
      </c>
      <c r="B113" s="136" t="s">
        <v>396</v>
      </c>
      <c r="C113" s="103" t="s">
        <v>390</v>
      </c>
    </row>
    <row r="114" spans="1:4" x14ac:dyDescent="0.2">
      <c r="A114" s="102" t="s">
        <v>385</v>
      </c>
      <c r="B114" s="136" t="s">
        <v>52</v>
      </c>
      <c r="C114" s="103" t="s">
        <v>390</v>
      </c>
    </row>
    <row r="115" spans="1:4" x14ac:dyDescent="0.2">
      <c r="A115" s="102" t="s">
        <v>385</v>
      </c>
      <c r="B115" s="136" t="s">
        <v>397</v>
      </c>
      <c r="C115" s="103" t="s">
        <v>390</v>
      </c>
    </row>
    <row r="116" spans="1:4" ht="38.25" x14ac:dyDescent="0.2">
      <c r="A116" s="102" t="s">
        <v>385</v>
      </c>
      <c r="B116" s="136" t="s">
        <v>398</v>
      </c>
      <c r="C116" s="103" t="s">
        <v>399</v>
      </c>
    </row>
    <row r="117" spans="1:4" x14ac:dyDescent="0.2">
      <c r="A117" s="102" t="s">
        <v>385</v>
      </c>
      <c r="B117" s="136" t="s">
        <v>373</v>
      </c>
      <c r="C117" s="103" t="s">
        <v>390</v>
      </c>
    </row>
    <row r="118" spans="1:4" ht="25.5" x14ac:dyDescent="0.2">
      <c r="A118" s="102" t="s">
        <v>496</v>
      </c>
      <c r="B118" s="115" t="s">
        <v>497</v>
      </c>
      <c r="C118" s="103" t="s">
        <v>498</v>
      </c>
      <c r="D118" s="104" t="s">
        <v>499</v>
      </c>
    </row>
    <row r="119" spans="1:4" ht="28.9" customHeight="1" x14ac:dyDescent="0.2">
      <c r="A119" s="153" t="s">
        <v>500</v>
      </c>
      <c r="B119" s="488" t="s">
        <v>501</v>
      </c>
      <c r="C119" s="489"/>
      <c r="D119" s="489"/>
    </row>
    <row r="120" spans="1:4" ht="76.5" x14ac:dyDescent="0.2">
      <c r="A120" s="116" t="s">
        <v>502</v>
      </c>
      <c r="B120" s="115" t="s">
        <v>503</v>
      </c>
      <c r="C120" s="103" t="s">
        <v>504</v>
      </c>
      <c r="D120" s="104" t="s">
        <v>505</v>
      </c>
    </row>
    <row r="121" spans="1:4" ht="51" x14ac:dyDescent="0.2">
      <c r="A121" s="102" t="s">
        <v>385</v>
      </c>
      <c r="B121" s="115" t="s">
        <v>506</v>
      </c>
      <c r="C121" s="103" t="s">
        <v>507</v>
      </c>
      <c r="D121" s="104" t="s">
        <v>508</v>
      </c>
    </row>
    <row r="122" spans="1:4" ht="25.5" x14ac:dyDescent="0.2">
      <c r="A122" s="102" t="s">
        <v>385</v>
      </c>
      <c r="B122" s="115" t="s">
        <v>509</v>
      </c>
      <c r="C122" s="103" t="s">
        <v>510</v>
      </c>
      <c r="D122" s="104" t="s">
        <v>511</v>
      </c>
    </row>
    <row r="123" spans="1:4" ht="121.15" customHeight="1" x14ac:dyDescent="0.2">
      <c r="A123" s="102" t="s">
        <v>385</v>
      </c>
      <c r="B123" s="115" t="s">
        <v>512</v>
      </c>
      <c r="C123" s="103" t="s">
        <v>513</v>
      </c>
      <c r="D123" s="115" t="s">
        <v>514</v>
      </c>
    </row>
    <row r="124" spans="1:4" ht="51" x14ac:dyDescent="0.2">
      <c r="A124" s="102" t="s">
        <v>496</v>
      </c>
      <c r="B124" s="115" t="s">
        <v>515</v>
      </c>
      <c r="C124" s="103" t="s">
        <v>516</v>
      </c>
      <c r="D124" s="104" t="s">
        <v>517</v>
      </c>
    </row>
    <row r="125" spans="1:4" ht="25.5" x14ac:dyDescent="0.2">
      <c r="B125" s="115" t="s">
        <v>518</v>
      </c>
      <c r="C125" s="103" t="s">
        <v>519</v>
      </c>
      <c r="D125" s="104" t="s">
        <v>520</v>
      </c>
    </row>
    <row r="126" spans="1:4" x14ac:dyDescent="0.2">
      <c r="B126" s="115"/>
    </row>
    <row r="127" spans="1:4" ht="38.25" x14ac:dyDescent="0.2">
      <c r="A127" s="116" t="s">
        <v>521</v>
      </c>
      <c r="B127" s="115" t="s">
        <v>6</v>
      </c>
      <c r="C127" s="103" t="s">
        <v>522</v>
      </c>
      <c r="D127" s="115" t="s">
        <v>523</v>
      </c>
    </row>
    <row r="128" spans="1:4" ht="63.75" x14ac:dyDescent="0.2">
      <c r="A128" s="102" t="s">
        <v>385</v>
      </c>
      <c r="B128" s="115" t="s">
        <v>524</v>
      </c>
      <c r="C128" s="103" t="s">
        <v>525</v>
      </c>
      <c r="D128" s="101" t="s">
        <v>526</v>
      </c>
    </row>
    <row r="129" spans="1:4" ht="25.5" x14ac:dyDescent="0.2">
      <c r="A129" s="102" t="s">
        <v>385</v>
      </c>
      <c r="B129" s="115" t="s">
        <v>527</v>
      </c>
      <c r="C129" s="103" t="s">
        <v>528</v>
      </c>
    </row>
    <row r="130" spans="1:4" ht="38.25" x14ac:dyDescent="0.2">
      <c r="A130" s="102" t="s">
        <v>385</v>
      </c>
      <c r="B130" s="115" t="s">
        <v>15</v>
      </c>
      <c r="C130" s="103" t="s">
        <v>529</v>
      </c>
      <c r="D130" s="115" t="s">
        <v>530</v>
      </c>
    </row>
    <row r="131" spans="1:4" x14ac:dyDescent="0.2">
      <c r="A131" s="102" t="s">
        <v>385</v>
      </c>
      <c r="B131" s="115" t="s">
        <v>531</v>
      </c>
      <c r="C131" s="103" t="s">
        <v>532</v>
      </c>
      <c r="D131" s="104" t="s">
        <v>533</v>
      </c>
    </row>
    <row r="132" spans="1:4" ht="25.5" x14ac:dyDescent="0.2">
      <c r="A132" s="102" t="s">
        <v>385</v>
      </c>
      <c r="B132" s="115" t="s">
        <v>20</v>
      </c>
      <c r="C132" s="103" t="s">
        <v>534</v>
      </c>
      <c r="D132" s="104" t="s">
        <v>535</v>
      </c>
    </row>
    <row r="133" spans="1:4" x14ac:dyDescent="0.2">
      <c r="A133" s="102" t="s">
        <v>385</v>
      </c>
      <c r="B133" s="115" t="s">
        <v>536</v>
      </c>
      <c r="C133" s="103" t="s">
        <v>537</v>
      </c>
    </row>
    <row r="134" spans="1:4" x14ac:dyDescent="0.2">
      <c r="B134" s="115"/>
      <c r="C134" s="154" t="s">
        <v>538</v>
      </c>
    </row>
    <row r="135" spans="1:4" ht="96" x14ac:dyDescent="0.2">
      <c r="A135" s="116" t="s">
        <v>539</v>
      </c>
      <c r="B135" s="115"/>
      <c r="D135" s="103" t="s">
        <v>540</v>
      </c>
    </row>
    <row r="136" spans="1:4" x14ac:dyDescent="0.2">
      <c r="A136" s="102" t="s">
        <v>385</v>
      </c>
      <c r="B136" s="115" t="s">
        <v>6</v>
      </c>
      <c r="C136" s="103" t="s">
        <v>541</v>
      </c>
      <c r="D136" s="104" t="s">
        <v>542</v>
      </c>
    </row>
    <row r="137" spans="1:4" x14ac:dyDescent="0.2">
      <c r="A137" s="102" t="s">
        <v>385</v>
      </c>
      <c r="B137" s="115" t="s">
        <v>191</v>
      </c>
      <c r="C137" s="103" t="s">
        <v>543</v>
      </c>
      <c r="D137" s="104" t="s">
        <v>542</v>
      </c>
    </row>
    <row r="138" spans="1:4" x14ac:dyDescent="0.2">
      <c r="A138" s="102" t="s">
        <v>385</v>
      </c>
      <c r="B138" s="115" t="s">
        <v>192</v>
      </c>
      <c r="C138" s="103" t="s">
        <v>544</v>
      </c>
      <c r="D138" s="104" t="s">
        <v>542</v>
      </c>
    </row>
    <row r="139" spans="1:4" x14ac:dyDescent="0.2">
      <c r="A139" s="117" t="s">
        <v>545</v>
      </c>
      <c r="B139" s="115" t="s">
        <v>17</v>
      </c>
      <c r="C139" s="103" t="s">
        <v>546</v>
      </c>
      <c r="D139" s="104" t="s">
        <v>547</v>
      </c>
    </row>
    <row r="140" spans="1:4" ht="30" x14ac:dyDescent="0.25">
      <c r="A140" s="102" t="s">
        <v>385</v>
      </c>
      <c r="B140" s="115" t="s">
        <v>20</v>
      </c>
      <c r="C140" s="103" t="s">
        <v>548</v>
      </c>
      <c r="D140" s="155" t="s">
        <v>549</v>
      </c>
    </row>
    <row r="141" spans="1:4" x14ac:dyDescent="0.2">
      <c r="A141" s="102" t="s">
        <v>16</v>
      </c>
      <c r="B141" s="115" t="s">
        <v>550</v>
      </c>
      <c r="C141" s="103" t="s">
        <v>551</v>
      </c>
    </row>
    <row r="142" spans="1:4" x14ac:dyDescent="0.2">
      <c r="A142" s="116" t="s">
        <v>552</v>
      </c>
      <c r="B142" s="115"/>
      <c r="C142" s="156" t="s">
        <v>553</v>
      </c>
    </row>
    <row r="143" spans="1:4" ht="55.9" customHeight="1" x14ac:dyDescent="0.2">
      <c r="A143" s="102" t="s">
        <v>385</v>
      </c>
      <c r="B143" s="157" t="s">
        <v>545</v>
      </c>
      <c r="C143" s="482" t="s">
        <v>554</v>
      </c>
      <c r="D143" s="482"/>
    </row>
    <row r="144" spans="1:4" x14ac:dyDescent="0.2">
      <c r="A144" s="102" t="s">
        <v>385</v>
      </c>
      <c r="B144" s="157" t="s">
        <v>153</v>
      </c>
      <c r="C144" s="103" t="s">
        <v>555</v>
      </c>
      <c r="D144" s="104" t="s">
        <v>556</v>
      </c>
    </row>
    <row r="145" spans="1:4" x14ac:dyDescent="0.2">
      <c r="A145" s="102" t="s">
        <v>385</v>
      </c>
      <c r="B145" s="157" t="s">
        <v>557</v>
      </c>
      <c r="C145" s="103" t="s">
        <v>558</v>
      </c>
      <c r="D145" s="104" t="s">
        <v>559</v>
      </c>
    </row>
    <row r="146" spans="1:4" x14ac:dyDescent="0.2">
      <c r="A146" s="102" t="s">
        <v>385</v>
      </c>
      <c r="B146" s="157" t="s">
        <v>20</v>
      </c>
      <c r="C146" s="103" t="s">
        <v>560</v>
      </c>
      <c r="D146" s="104" t="s">
        <v>559</v>
      </c>
    </row>
    <row r="147" spans="1:4" x14ac:dyDescent="0.2">
      <c r="A147" s="102" t="s">
        <v>385</v>
      </c>
      <c r="B147" s="157" t="s">
        <v>561</v>
      </c>
      <c r="C147" s="103" t="s">
        <v>562</v>
      </c>
      <c r="D147" s="104" t="s">
        <v>559</v>
      </c>
    </row>
    <row r="148" spans="1:4" x14ac:dyDescent="0.2">
      <c r="B148" s="157"/>
      <c r="C148" s="154" t="s">
        <v>563</v>
      </c>
    </row>
    <row r="149" spans="1:4" ht="25.5" x14ac:dyDescent="0.2">
      <c r="A149" s="102" t="s">
        <v>385</v>
      </c>
      <c r="B149" s="115" t="s">
        <v>564</v>
      </c>
      <c r="C149" s="103" t="s">
        <v>565</v>
      </c>
      <c r="D149" s="104" t="s">
        <v>566</v>
      </c>
    </row>
    <row r="150" spans="1:4" ht="72" customHeight="1" x14ac:dyDescent="0.2">
      <c r="A150" s="158" t="s">
        <v>567</v>
      </c>
      <c r="B150" s="479" t="s">
        <v>568</v>
      </c>
      <c r="C150" s="479"/>
      <c r="D150" s="159" t="s">
        <v>569</v>
      </c>
    </row>
    <row r="151" spans="1:4" ht="15.6" customHeight="1" x14ac:dyDescent="0.2">
      <c r="B151" s="103"/>
      <c r="D151" s="160"/>
    </row>
    <row r="152" spans="1:4" x14ac:dyDescent="0.2">
      <c r="A152" s="102" t="s">
        <v>570</v>
      </c>
      <c r="B152" s="161" t="s">
        <v>571</v>
      </c>
      <c r="C152" s="103" t="s">
        <v>572</v>
      </c>
    </row>
    <row r="153" spans="1:4" x14ac:dyDescent="0.2">
      <c r="A153" s="102" t="s">
        <v>385</v>
      </c>
      <c r="B153" s="161" t="s">
        <v>573</v>
      </c>
      <c r="C153" s="103" t="s">
        <v>574</v>
      </c>
    </row>
    <row r="154" spans="1:4" x14ac:dyDescent="0.2">
      <c r="A154" s="102" t="s">
        <v>385</v>
      </c>
      <c r="B154" s="161" t="s">
        <v>575</v>
      </c>
      <c r="C154" s="103" t="s">
        <v>576</v>
      </c>
    </row>
    <row r="155" spans="1:4" x14ac:dyDescent="0.2">
      <c r="A155" s="102" t="s">
        <v>385</v>
      </c>
      <c r="B155" s="115" t="s">
        <v>236</v>
      </c>
      <c r="C155" s="103" t="s">
        <v>577</v>
      </c>
      <c r="D155" s="104" t="s">
        <v>578</v>
      </c>
    </row>
    <row r="156" spans="1:4" x14ac:dyDescent="0.2">
      <c r="A156" s="102" t="s">
        <v>385</v>
      </c>
      <c r="B156" s="115" t="s">
        <v>579</v>
      </c>
      <c r="C156" s="103" t="s">
        <v>580</v>
      </c>
    </row>
    <row r="157" spans="1:4" x14ac:dyDescent="0.2">
      <c r="A157" s="102" t="s">
        <v>385</v>
      </c>
      <c r="B157" s="115" t="s">
        <v>581</v>
      </c>
      <c r="C157" s="103" t="s">
        <v>582</v>
      </c>
      <c r="D157" s="104" t="s">
        <v>583</v>
      </c>
    </row>
    <row r="158" spans="1:4" x14ac:dyDescent="0.2">
      <c r="A158" s="102" t="s">
        <v>385</v>
      </c>
      <c r="B158" s="115" t="s">
        <v>584</v>
      </c>
      <c r="C158" s="103" t="s">
        <v>585</v>
      </c>
    </row>
    <row r="159" spans="1:4" x14ac:dyDescent="0.2">
      <c r="A159" s="102" t="s">
        <v>385</v>
      </c>
      <c r="B159" s="115" t="s">
        <v>586</v>
      </c>
      <c r="C159" s="103" t="s">
        <v>587</v>
      </c>
      <c r="D159" s="104" t="s">
        <v>588</v>
      </c>
    </row>
    <row r="160" spans="1:4" ht="30" x14ac:dyDescent="0.2">
      <c r="A160" s="102" t="s">
        <v>385</v>
      </c>
      <c r="B160" s="115" t="s">
        <v>589</v>
      </c>
      <c r="C160" s="103" t="s">
        <v>590</v>
      </c>
      <c r="D160" s="162" t="s">
        <v>591</v>
      </c>
    </row>
    <row r="161" spans="1:4" x14ac:dyDescent="0.2">
      <c r="B161" s="115"/>
      <c r="D161" s="162"/>
    </row>
    <row r="162" spans="1:4" ht="25.5" x14ac:dyDescent="0.2">
      <c r="A162" s="116" t="s">
        <v>592</v>
      </c>
      <c r="B162" s="103" t="s">
        <v>449</v>
      </c>
      <c r="C162" s="103" t="s">
        <v>593</v>
      </c>
      <c r="D162" s="137" t="s">
        <v>455</v>
      </c>
    </row>
    <row r="163" spans="1:4" ht="25.5" x14ac:dyDescent="0.2">
      <c r="A163" s="102" t="s">
        <v>385</v>
      </c>
      <c r="B163" s="103" t="s">
        <v>594</v>
      </c>
      <c r="C163" s="103" t="s">
        <v>595</v>
      </c>
      <c r="D163" s="137"/>
    </row>
    <row r="164" spans="1:4" ht="38.25" x14ac:dyDescent="0.2">
      <c r="A164" s="102" t="s">
        <v>385</v>
      </c>
      <c r="B164" s="103" t="s">
        <v>596</v>
      </c>
      <c r="C164" s="103" t="s">
        <v>597</v>
      </c>
      <c r="D164" s="137" t="s">
        <v>598</v>
      </c>
    </row>
    <row r="165" spans="1:4" ht="25.5" x14ac:dyDescent="0.2">
      <c r="A165" s="102" t="s">
        <v>385</v>
      </c>
      <c r="B165" s="103" t="s">
        <v>599</v>
      </c>
      <c r="C165" s="103" t="s">
        <v>461</v>
      </c>
      <c r="D165" s="137" t="s">
        <v>462</v>
      </c>
    </row>
    <row r="166" spans="1:4" ht="51" x14ac:dyDescent="0.2">
      <c r="A166" s="102" t="s">
        <v>600</v>
      </c>
      <c r="B166" s="103" t="s">
        <v>601</v>
      </c>
      <c r="C166" s="103" t="s">
        <v>602</v>
      </c>
      <c r="D166" s="137" t="s">
        <v>603</v>
      </c>
    </row>
    <row r="167" spans="1:4" x14ac:dyDescent="0.2">
      <c r="B167" s="115"/>
    </row>
    <row r="168" spans="1:4" ht="45" x14ac:dyDescent="0.2">
      <c r="A168" s="110" t="s">
        <v>604</v>
      </c>
      <c r="B168" s="151"/>
      <c r="C168" s="152" t="s">
        <v>494</v>
      </c>
      <c r="D168" s="113"/>
    </row>
    <row r="169" spans="1:4" ht="25.5" x14ac:dyDescent="0.2">
      <c r="A169" s="102" t="s">
        <v>385</v>
      </c>
      <c r="B169" s="115" t="s">
        <v>605</v>
      </c>
      <c r="C169" s="103" t="s">
        <v>606</v>
      </c>
      <c r="D169" s="104" t="s">
        <v>607</v>
      </c>
    </row>
    <row r="170" spans="1:4" x14ac:dyDescent="0.2">
      <c r="B170" s="115"/>
    </row>
    <row r="171" spans="1:4" x14ac:dyDescent="0.2">
      <c r="A171" s="110" t="s">
        <v>608</v>
      </c>
      <c r="B171" s="151"/>
      <c r="C171" s="112"/>
      <c r="D171" s="113"/>
    </row>
    <row r="172" spans="1:4" ht="25.5" x14ac:dyDescent="0.2">
      <c r="A172" s="102" t="s">
        <v>385</v>
      </c>
      <c r="B172" s="115" t="s">
        <v>609</v>
      </c>
      <c r="C172" s="103" t="s">
        <v>610</v>
      </c>
      <c r="D172" s="104" t="s">
        <v>611</v>
      </c>
    </row>
    <row r="173" spans="1:4" x14ac:dyDescent="0.2">
      <c r="A173" s="163" t="s">
        <v>612</v>
      </c>
      <c r="B173" s="151"/>
      <c r="C173" s="112"/>
      <c r="D173" s="113"/>
    </row>
    <row r="174" spans="1:4" s="167" customFormat="1" ht="30" x14ac:dyDescent="0.25">
      <c r="A174" s="117" t="s">
        <v>385</v>
      </c>
      <c r="B174" s="164" t="s">
        <v>613</v>
      </c>
      <c r="C174" s="165" t="s">
        <v>614</v>
      </c>
      <c r="D174" s="166" t="s">
        <v>615</v>
      </c>
    </row>
    <row r="175" spans="1:4" s="167" customFormat="1" x14ac:dyDescent="0.25">
      <c r="A175" s="117" t="s">
        <v>16</v>
      </c>
      <c r="B175" s="164"/>
      <c r="C175" s="165"/>
      <c r="D175" s="166"/>
    </row>
    <row r="176" spans="1:4" ht="30" x14ac:dyDescent="0.2">
      <c r="A176" s="110" t="s">
        <v>616</v>
      </c>
      <c r="B176" s="151"/>
      <c r="C176" s="112" t="s">
        <v>617</v>
      </c>
      <c r="D176" s="113"/>
    </row>
    <row r="177" spans="1:12" x14ac:dyDescent="0.2">
      <c r="A177" s="114" t="s">
        <v>495</v>
      </c>
      <c r="B177" s="114" t="s">
        <v>6</v>
      </c>
      <c r="C177" s="103" t="s">
        <v>390</v>
      </c>
      <c r="D177" s="137"/>
    </row>
    <row r="178" spans="1:12" x14ac:dyDescent="0.2">
      <c r="A178" s="114" t="s">
        <v>495</v>
      </c>
      <c r="B178" s="114" t="s">
        <v>391</v>
      </c>
      <c r="C178" s="103" t="s">
        <v>390</v>
      </c>
      <c r="D178" s="137"/>
    </row>
    <row r="179" spans="1:12" x14ac:dyDescent="0.2">
      <c r="A179" s="114" t="s">
        <v>495</v>
      </c>
      <c r="B179" s="114" t="s">
        <v>55</v>
      </c>
      <c r="C179" s="103" t="s">
        <v>390</v>
      </c>
      <c r="D179" s="137"/>
    </row>
    <row r="180" spans="1:12" x14ac:dyDescent="0.2">
      <c r="A180" s="114" t="s">
        <v>495</v>
      </c>
      <c r="B180" s="114" t="s">
        <v>618</v>
      </c>
      <c r="C180" s="103" t="s">
        <v>390</v>
      </c>
      <c r="D180" s="137"/>
    </row>
    <row r="181" spans="1:12" x14ac:dyDescent="0.2">
      <c r="A181" s="114" t="s">
        <v>495</v>
      </c>
      <c r="B181" s="114" t="s">
        <v>31</v>
      </c>
      <c r="C181" s="103" t="s">
        <v>390</v>
      </c>
      <c r="D181" s="137"/>
    </row>
    <row r="182" spans="1:12" x14ac:dyDescent="0.2">
      <c r="A182" s="114" t="s">
        <v>495</v>
      </c>
      <c r="B182" s="114" t="s">
        <v>394</v>
      </c>
      <c r="C182" s="103" t="s">
        <v>390</v>
      </c>
      <c r="D182" s="137"/>
    </row>
    <row r="183" spans="1:12" x14ac:dyDescent="0.2">
      <c r="A183" s="114" t="s">
        <v>495</v>
      </c>
      <c r="B183" s="114" t="s">
        <v>43</v>
      </c>
      <c r="C183" s="103" t="s">
        <v>390</v>
      </c>
      <c r="D183" s="137"/>
    </row>
    <row r="184" spans="1:12" ht="25.5" x14ac:dyDescent="0.2">
      <c r="A184" s="114" t="s">
        <v>16</v>
      </c>
      <c r="B184" s="103" t="s">
        <v>619</v>
      </c>
      <c r="C184" s="103" t="s">
        <v>620</v>
      </c>
      <c r="D184" s="137" t="s">
        <v>621</v>
      </c>
    </row>
    <row r="185" spans="1:12" ht="25.5" x14ac:dyDescent="0.2">
      <c r="A185" s="102" t="s">
        <v>622</v>
      </c>
      <c r="B185" s="103" t="s">
        <v>623</v>
      </c>
      <c r="C185" s="103" t="s">
        <v>624</v>
      </c>
      <c r="D185" s="137" t="s">
        <v>625</v>
      </c>
    </row>
    <row r="186" spans="1:12" x14ac:dyDescent="0.2">
      <c r="A186" s="114">
        <v>1</v>
      </c>
      <c r="B186" s="103" t="s">
        <v>6</v>
      </c>
      <c r="C186" s="103" t="s">
        <v>626</v>
      </c>
      <c r="D186" s="137"/>
    </row>
    <row r="187" spans="1:12" x14ac:dyDescent="0.2">
      <c r="A187" s="114" t="s">
        <v>385</v>
      </c>
      <c r="B187" s="103" t="s">
        <v>627</v>
      </c>
      <c r="C187" s="103" t="s">
        <v>628</v>
      </c>
      <c r="D187" s="137"/>
    </row>
    <row r="188" spans="1:12" x14ac:dyDescent="0.2">
      <c r="A188" s="114" t="s">
        <v>385</v>
      </c>
      <c r="B188" s="103" t="s">
        <v>20</v>
      </c>
      <c r="C188" s="103" t="s">
        <v>629</v>
      </c>
      <c r="D188" s="137" t="s">
        <v>630</v>
      </c>
    </row>
    <row r="189" spans="1:12" ht="51" x14ac:dyDescent="0.2">
      <c r="A189" s="114">
        <v>2</v>
      </c>
      <c r="B189" s="103" t="s">
        <v>631</v>
      </c>
      <c r="C189" s="103" t="s">
        <v>632</v>
      </c>
      <c r="D189" s="137" t="s">
        <v>633</v>
      </c>
    </row>
    <row r="190" spans="1:12" x14ac:dyDescent="0.2">
      <c r="A190" s="114" t="s">
        <v>385</v>
      </c>
      <c r="B190" s="103"/>
      <c r="D190" s="137"/>
    </row>
    <row r="191" spans="1:12" ht="25.5" x14ac:dyDescent="0.2">
      <c r="A191" s="114">
        <v>3</v>
      </c>
      <c r="B191" s="103" t="s">
        <v>634</v>
      </c>
      <c r="C191" s="103" t="s">
        <v>635</v>
      </c>
      <c r="D191" s="137" t="s">
        <v>636</v>
      </c>
    </row>
    <row r="192" spans="1:12" ht="33.6" customHeight="1" x14ac:dyDescent="0.2">
      <c r="A192" s="114" t="s">
        <v>385</v>
      </c>
      <c r="B192" s="150" t="s">
        <v>637</v>
      </c>
      <c r="C192" s="480" t="s">
        <v>638</v>
      </c>
      <c r="D192" s="481"/>
      <c r="E192" s="168"/>
      <c r="F192" s="168"/>
      <c r="G192" s="168"/>
      <c r="H192" s="168"/>
      <c r="I192" s="168"/>
      <c r="J192" s="168"/>
      <c r="K192" s="168"/>
      <c r="L192" s="168"/>
    </row>
    <row r="193" spans="1:12" ht="25.5" x14ac:dyDescent="0.2">
      <c r="A193" s="102" t="s">
        <v>496</v>
      </c>
      <c r="B193" s="103" t="s">
        <v>639</v>
      </c>
      <c r="C193" s="103" t="s">
        <v>640</v>
      </c>
      <c r="D193" s="137" t="s">
        <v>641</v>
      </c>
    </row>
    <row r="194" spans="1:12" ht="33.6" customHeight="1" x14ac:dyDescent="0.2">
      <c r="A194" s="114"/>
      <c r="B194" s="150" t="s">
        <v>642</v>
      </c>
      <c r="C194" s="169" t="s">
        <v>643</v>
      </c>
      <c r="D194" s="170" t="s">
        <v>644</v>
      </c>
      <c r="E194" s="168"/>
      <c r="F194" s="168"/>
      <c r="G194" s="168"/>
      <c r="H194" s="168"/>
      <c r="I194" s="168"/>
      <c r="J194" s="168"/>
      <c r="K194" s="168"/>
      <c r="L194" s="168"/>
    </row>
    <row r="195" spans="1:12" ht="20.45" customHeight="1" x14ac:dyDescent="0.2">
      <c r="A195" s="110" t="s">
        <v>645</v>
      </c>
      <c r="B195" s="151"/>
      <c r="C195" s="171" t="s">
        <v>646</v>
      </c>
      <c r="D195" s="113" t="s">
        <v>647</v>
      </c>
    </row>
    <row r="196" spans="1:12" ht="30" x14ac:dyDescent="0.2">
      <c r="A196" s="102" t="s">
        <v>648</v>
      </c>
      <c r="B196" s="115" t="s">
        <v>649</v>
      </c>
      <c r="C196" s="103" t="s">
        <v>650</v>
      </c>
      <c r="D196" s="104" t="s">
        <v>651</v>
      </c>
    </row>
    <row r="197" spans="1:12" ht="25.5" x14ac:dyDescent="0.2">
      <c r="A197" s="102" t="s">
        <v>385</v>
      </c>
      <c r="B197" s="115"/>
      <c r="C197" s="103" t="s">
        <v>652</v>
      </c>
      <c r="D197" s="137"/>
    </row>
    <row r="198" spans="1:12" ht="51" x14ac:dyDescent="0.2">
      <c r="A198" s="102" t="s">
        <v>385</v>
      </c>
      <c r="B198" s="115"/>
      <c r="C198" s="103" t="s">
        <v>653</v>
      </c>
      <c r="D198" s="137"/>
    </row>
    <row r="199" spans="1:12" ht="25.5" x14ac:dyDescent="0.2">
      <c r="A199" s="172" t="s">
        <v>654</v>
      </c>
      <c r="B199" s="115"/>
      <c r="C199" s="103" t="s">
        <v>655</v>
      </c>
      <c r="D199" s="104" t="s">
        <v>656</v>
      </c>
    </row>
    <row r="200" spans="1:12" ht="18" customHeight="1" x14ac:dyDescent="0.2">
      <c r="A200" s="110" t="s">
        <v>208</v>
      </c>
      <c r="B200" s="151"/>
      <c r="C200" s="112"/>
      <c r="D200" s="113"/>
    </row>
    <row r="201" spans="1:12" ht="25.5" x14ac:dyDescent="0.2">
      <c r="A201" s="102" t="s">
        <v>385</v>
      </c>
      <c r="B201" s="103" t="s">
        <v>29</v>
      </c>
      <c r="C201" s="103" t="s">
        <v>657</v>
      </c>
      <c r="D201" s="104" t="s">
        <v>658</v>
      </c>
    </row>
    <row r="202" spans="1:12" x14ac:dyDescent="0.2">
      <c r="A202" s="102" t="s">
        <v>385</v>
      </c>
      <c r="B202" s="103" t="s">
        <v>659</v>
      </c>
      <c r="C202" s="103" t="s">
        <v>660</v>
      </c>
      <c r="D202" s="104" t="s">
        <v>658</v>
      </c>
    </row>
    <row r="203" spans="1:12" x14ac:dyDescent="0.2">
      <c r="A203" s="102" t="s">
        <v>385</v>
      </c>
      <c r="B203" s="103" t="s">
        <v>661</v>
      </c>
      <c r="C203" s="103" t="s">
        <v>662</v>
      </c>
    </row>
    <row r="204" spans="1:12" x14ac:dyDescent="0.2">
      <c r="A204" s="102" t="s">
        <v>385</v>
      </c>
      <c r="B204" s="103"/>
    </row>
    <row r="205" spans="1:12" x14ac:dyDescent="0.2">
      <c r="B205" s="103"/>
    </row>
    <row r="206" spans="1:12" ht="30" x14ac:dyDescent="0.2">
      <c r="A206" s="173" t="s">
        <v>663</v>
      </c>
      <c r="B206" s="174"/>
      <c r="C206" s="175"/>
      <c r="D206" s="176"/>
    </row>
    <row r="207" spans="1:12" ht="30" x14ac:dyDescent="0.2">
      <c r="A207" s="177" t="s">
        <v>664</v>
      </c>
      <c r="B207" s="178" t="s">
        <v>665</v>
      </c>
      <c r="C207" s="179" t="s">
        <v>666</v>
      </c>
      <c r="D207" s="180" t="s">
        <v>16</v>
      </c>
    </row>
    <row r="208" spans="1:12" ht="30" x14ac:dyDescent="0.2">
      <c r="A208" s="177" t="s">
        <v>385</v>
      </c>
      <c r="B208" s="178" t="s">
        <v>667</v>
      </c>
      <c r="C208" s="179" t="s">
        <v>668</v>
      </c>
      <c r="D208" s="180" t="s">
        <v>16</v>
      </c>
    </row>
    <row r="209" spans="1:4" x14ac:dyDescent="0.2">
      <c r="A209" s="177" t="s">
        <v>385</v>
      </c>
      <c r="B209" s="178" t="s">
        <v>669</v>
      </c>
      <c r="C209" s="179" t="s">
        <v>670</v>
      </c>
      <c r="D209" s="180" t="s">
        <v>16</v>
      </c>
    </row>
    <row r="210" spans="1:4" x14ac:dyDescent="0.2">
      <c r="A210" s="177" t="s">
        <v>385</v>
      </c>
      <c r="B210" s="178"/>
      <c r="C210" s="179"/>
      <c r="D210" s="180"/>
    </row>
    <row r="211" spans="1:4" s="183" customFormat="1" ht="54" customHeight="1" x14ac:dyDescent="0.2">
      <c r="A211" s="181" t="s">
        <v>385</v>
      </c>
      <c r="B211" s="182" t="s">
        <v>671</v>
      </c>
      <c r="C211" s="482" t="s">
        <v>672</v>
      </c>
      <c r="D211" s="483"/>
    </row>
  </sheetData>
  <sheetProtection password="EB1C" sheet="1" objects="1" scenarios="1"/>
  <mergeCells count="9">
    <mergeCell ref="A1:D1"/>
    <mergeCell ref="B150:C150"/>
    <mergeCell ref="C192:D192"/>
    <mergeCell ref="C211:D211"/>
    <mergeCell ref="B20:C20"/>
    <mergeCell ref="B44:C44"/>
    <mergeCell ref="C92:D92"/>
    <mergeCell ref="B119:D119"/>
    <mergeCell ref="C143:D143"/>
  </mergeCells>
  <phoneticPr fontId="0" type="noConversion"/>
  <hyperlinks>
    <hyperlink ref="B15" r:id="rId1" display="http://www.usm.edu/procurement/travel.html" xr:uid="{00000000-0004-0000-0000-000000000000}"/>
  </hyperlinks>
  <pageMargins left="0.75" right="0.75" top="1" bottom="1" header="0.5" footer="0.5"/>
  <pageSetup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
  <sheetViews>
    <sheetView showGridLines="0" showRowColHeaders="0" zoomScaleNormal="100" workbookViewId="0">
      <selection activeCell="M3" sqref="M3"/>
    </sheetView>
  </sheetViews>
  <sheetFormatPr defaultRowHeight="12.75" x14ac:dyDescent="0.2"/>
  <cols>
    <col min="1" max="1" width="11.28515625" customWidth="1"/>
  </cols>
  <sheetData/>
  <sheetProtection password="EB1C" sheet="1" objects="1" scenarios="1"/>
  <printOptions horizontalCentered="1"/>
  <pageMargins left="0.2" right="0.2" top="0.6" bottom="0.25" header="0.34" footer="0.45"/>
  <pageSetup scale="77" orientation="portrait" r:id="rId1"/>
  <headerFooter>
    <oddFooter>&amp;CRevised 01/21/2021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sheetPr>
  <dimension ref="B1:I955"/>
  <sheetViews>
    <sheetView showGridLines="0" showRowColHeaders="0" topLeftCell="A2" zoomScaleNormal="100" zoomScalePageLayoutView="70" workbookViewId="0">
      <selection activeCell="E11" sqref="E11"/>
    </sheetView>
  </sheetViews>
  <sheetFormatPr defaultColWidth="9.140625" defaultRowHeight="12.75" x14ac:dyDescent="0.2"/>
  <cols>
    <col min="1" max="1" width="5.42578125" style="1" customWidth="1"/>
    <col min="2" max="2" width="26.5703125" style="71" customWidth="1"/>
    <col min="3" max="3" width="4.7109375" style="1" customWidth="1"/>
    <col min="4" max="4" width="25" style="2" customWidth="1"/>
    <col min="5" max="5" width="42.5703125" style="1" customWidth="1"/>
    <col min="6" max="6" width="75.7109375" style="197" customWidth="1"/>
    <col min="7" max="7" width="34.7109375" style="1" customWidth="1"/>
    <col min="8" max="8" width="9.140625" style="1"/>
    <col min="9" max="9" width="87.42578125" style="69" bestFit="1" customWidth="1"/>
    <col min="10" max="16384" width="9.140625" style="1"/>
  </cols>
  <sheetData>
    <row r="1" spans="2:7" s="1" customFormat="1" ht="24.6" customHeight="1" x14ac:dyDescent="0.4">
      <c r="B1" s="494" t="s">
        <v>673</v>
      </c>
      <c r="C1" s="495"/>
      <c r="D1" s="495"/>
      <c r="E1" s="495"/>
      <c r="F1" s="211"/>
    </row>
    <row r="2" spans="2:7" s="1" customFormat="1" ht="36" customHeight="1" x14ac:dyDescent="0.2">
      <c r="B2" s="501" t="s">
        <v>229</v>
      </c>
      <c r="C2" s="501"/>
      <c r="D2" s="501"/>
      <c r="E2" s="501"/>
      <c r="F2" s="211"/>
    </row>
    <row r="3" spans="2:7" s="1" customFormat="1" ht="13.9" customHeight="1" x14ac:dyDescent="0.2">
      <c r="B3" s="496" t="s">
        <v>696</v>
      </c>
      <c r="C3" s="496"/>
      <c r="D3" s="496"/>
      <c r="E3" s="496"/>
      <c r="F3" s="211"/>
    </row>
    <row r="4" spans="2:7" s="1" customFormat="1" ht="44.25" customHeight="1" x14ac:dyDescent="0.2">
      <c r="B4" s="496"/>
      <c r="C4" s="496"/>
      <c r="D4" s="496"/>
      <c r="E4" s="496"/>
      <c r="F4" s="211"/>
    </row>
    <row r="5" spans="2:7" s="1" customFormat="1" x14ac:dyDescent="0.2">
      <c r="B5" s="496"/>
      <c r="C5" s="496"/>
      <c r="D5" s="496"/>
      <c r="E5" s="496"/>
      <c r="F5" s="211"/>
    </row>
    <row r="6" spans="2:7" s="1" customFormat="1" x14ac:dyDescent="0.2">
      <c r="B6" s="496"/>
      <c r="C6" s="496"/>
      <c r="D6" s="496"/>
      <c r="E6" s="496"/>
      <c r="F6" s="211"/>
    </row>
    <row r="7" spans="2:7" s="1" customFormat="1" x14ac:dyDescent="0.2">
      <c r="B7" s="496"/>
      <c r="C7" s="496"/>
      <c r="D7" s="496"/>
      <c r="E7" s="496"/>
      <c r="F7" s="211"/>
    </row>
    <row r="8" spans="2:7" s="1" customFormat="1" ht="25.15" customHeight="1" x14ac:dyDescent="0.2">
      <c r="B8" s="496"/>
      <c r="C8" s="496"/>
      <c r="D8" s="496"/>
      <c r="E8" s="496"/>
      <c r="F8" s="211"/>
    </row>
    <row r="9" spans="2:7" s="1" customFormat="1" ht="3.6" customHeight="1" x14ac:dyDescent="0.2">
      <c r="F9" s="211"/>
    </row>
    <row r="10" spans="2:7" ht="19.899999999999999" customHeight="1" x14ac:dyDescent="0.2">
      <c r="B10" s="497" t="s">
        <v>674</v>
      </c>
      <c r="C10" s="497"/>
      <c r="D10" s="497"/>
      <c r="E10" s="184" t="s">
        <v>675</v>
      </c>
    </row>
    <row r="11" spans="2:7" ht="16.5" customHeight="1" x14ac:dyDescent="0.2">
      <c r="B11" s="492" t="s">
        <v>676</v>
      </c>
      <c r="C11" s="492"/>
      <c r="D11" s="492"/>
      <c r="E11" s="97"/>
      <c r="F11" s="198" t="s">
        <v>199</v>
      </c>
    </row>
    <row r="12" spans="2:7" ht="16.5" customHeight="1" x14ac:dyDescent="0.2">
      <c r="B12" s="492" t="s">
        <v>677</v>
      </c>
      <c r="C12" s="492"/>
      <c r="D12" s="492"/>
      <c r="E12" s="98"/>
      <c r="F12" s="198"/>
    </row>
    <row r="13" spans="2:7" ht="16.5" customHeight="1" x14ac:dyDescent="0.2">
      <c r="B13" s="518" t="s">
        <v>678</v>
      </c>
      <c r="C13" s="518"/>
      <c r="D13" s="518"/>
      <c r="E13" s="196"/>
      <c r="F13" s="515" t="s">
        <v>695</v>
      </c>
      <c r="G13" s="45"/>
    </row>
    <row r="14" spans="2:7" ht="16.5" customHeight="1" x14ac:dyDescent="0.2">
      <c r="B14" s="492" t="s">
        <v>679</v>
      </c>
      <c r="C14" s="492"/>
      <c r="D14" s="492"/>
      <c r="E14" s="248"/>
      <c r="F14" s="516"/>
      <c r="G14" s="45"/>
    </row>
    <row r="15" spans="2:7" ht="16.5" customHeight="1" x14ac:dyDescent="0.2">
      <c r="B15" s="492" t="s">
        <v>680</v>
      </c>
      <c r="C15" s="492"/>
      <c r="D15" s="492"/>
      <c r="E15" s="215" t="s">
        <v>271</v>
      </c>
      <c r="F15" s="201"/>
      <c r="G15" s="45"/>
    </row>
    <row r="16" spans="2:7" ht="16.5" customHeight="1" x14ac:dyDescent="0.2">
      <c r="B16" s="492" t="s">
        <v>228</v>
      </c>
      <c r="C16" s="492"/>
      <c r="D16" s="492"/>
      <c r="E16" s="216">
        <v>5166</v>
      </c>
      <c r="F16" s="199"/>
      <c r="G16" s="45"/>
    </row>
    <row r="17" spans="2:9" ht="16.5" customHeight="1" x14ac:dyDescent="0.2">
      <c r="B17" s="492" t="s">
        <v>681</v>
      </c>
      <c r="C17" s="492"/>
      <c r="D17" s="492"/>
      <c r="E17" s="216" t="s">
        <v>254</v>
      </c>
      <c r="F17" s="200"/>
      <c r="G17" s="45"/>
    </row>
    <row r="18" spans="2:9" ht="16.5" customHeight="1" x14ac:dyDescent="0.2">
      <c r="B18" s="492" t="s">
        <v>682</v>
      </c>
      <c r="C18" s="492"/>
      <c r="D18" s="492"/>
      <c r="E18" s="217" t="s">
        <v>35</v>
      </c>
      <c r="F18" s="200" t="s">
        <v>119</v>
      </c>
      <c r="G18" s="45"/>
    </row>
    <row r="19" spans="2:9" ht="16.5" customHeight="1" x14ac:dyDescent="0.2">
      <c r="B19" s="185"/>
      <c r="C19" s="493" t="s">
        <v>154</v>
      </c>
      <c r="D19" s="191" t="s">
        <v>683</v>
      </c>
      <c r="E19" s="218" t="s">
        <v>255</v>
      </c>
      <c r="F19" s="202"/>
      <c r="G19" s="45"/>
    </row>
    <row r="20" spans="2:9" ht="16.5" customHeight="1" x14ac:dyDescent="0.2">
      <c r="B20" s="185"/>
      <c r="C20" s="490"/>
      <c r="D20" s="192" t="s">
        <v>684</v>
      </c>
      <c r="E20" s="218" t="s">
        <v>266</v>
      </c>
      <c r="F20" s="203"/>
      <c r="G20" s="45"/>
    </row>
    <row r="21" spans="2:9" ht="16.5" customHeight="1" x14ac:dyDescent="0.2">
      <c r="B21" s="185"/>
      <c r="C21" s="490"/>
      <c r="D21" s="192" t="s">
        <v>685</v>
      </c>
      <c r="E21" s="218" t="s">
        <v>267</v>
      </c>
      <c r="F21" s="204"/>
      <c r="G21" s="45"/>
    </row>
    <row r="22" spans="2:9" ht="16.5" customHeight="1" x14ac:dyDescent="0.2">
      <c r="B22" s="185"/>
      <c r="C22" s="490"/>
      <c r="D22" s="192" t="s">
        <v>71</v>
      </c>
      <c r="E22" s="189"/>
      <c r="F22" s="205"/>
      <c r="G22" s="45"/>
    </row>
    <row r="23" spans="2:9" ht="16.5" customHeight="1" x14ac:dyDescent="0.2">
      <c r="B23" s="185"/>
      <c r="C23" s="193"/>
      <c r="D23" s="194" t="s">
        <v>141</v>
      </c>
      <c r="E23" s="195"/>
      <c r="F23" s="202" t="s">
        <v>687</v>
      </c>
      <c r="G23" s="45"/>
    </row>
    <row r="24" spans="2:9" ht="16.5" customHeight="1" x14ac:dyDescent="0.2">
      <c r="B24" s="185"/>
      <c r="C24" s="490" t="s">
        <v>155</v>
      </c>
      <c r="D24" s="191" t="s">
        <v>683</v>
      </c>
      <c r="E24" s="189"/>
      <c r="F24" s="204"/>
      <c r="G24" s="45"/>
    </row>
    <row r="25" spans="2:9" ht="16.5" customHeight="1" x14ac:dyDescent="0.2">
      <c r="B25" s="185"/>
      <c r="C25" s="490"/>
      <c r="D25" s="192" t="s">
        <v>684</v>
      </c>
      <c r="E25" s="189"/>
      <c r="F25" s="202"/>
      <c r="G25" s="45"/>
    </row>
    <row r="26" spans="2:9" ht="16.5" customHeight="1" x14ac:dyDescent="0.2">
      <c r="B26" s="185"/>
      <c r="C26" s="490"/>
      <c r="D26" s="192" t="s">
        <v>685</v>
      </c>
      <c r="E26" s="189"/>
      <c r="F26" s="202"/>
      <c r="G26" s="45"/>
    </row>
    <row r="27" spans="2:9" ht="16.5" customHeight="1" x14ac:dyDescent="0.2">
      <c r="B27" s="185"/>
      <c r="C27" s="490"/>
      <c r="D27" s="192" t="s">
        <v>71</v>
      </c>
      <c r="E27" s="189"/>
      <c r="F27" s="205"/>
      <c r="G27" s="45"/>
    </row>
    <row r="28" spans="2:9" ht="16.5" customHeight="1" thickBot="1" x14ac:dyDescent="0.25">
      <c r="B28" s="185"/>
      <c r="C28" s="193"/>
      <c r="D28" s="194" t="s">
        <v>141</v>
      </c>
      <c r="E28" s="195"/>
      <c r="F28" s="202" t="s">
        <v>687</v>
      </c>
      <c r="G28" s="45"/>
    </row>
    <row r="29" spans="2:9" ht="20.25" customHeight="1" x14ac:dyDescent="0.2">
      <c r="B29" s="513" t="s">
        <v>686</v>
      </c>
      <c r="C29" s="186"/>
      <c r="D29" s="187" t="s">
        <v>356</v>
      </c>
      <c r="E29" s="189"/>
      <c r="F29" s="498" t="s">
        <v>268</v>
      </c>
      <c r="G29" s="45"/>
    </row>
    <row r="30" spans="2:9" ht="16.5" x14ac:dyDescent="0.2">
      <c r="B30" s="514"/>
      <c r="C30" s="186"/>
      <c r="D30" s="187" t="s">
        <v>358</v>
      </c>
      <c r="E30" s="249"/>
      <c r="F30" s="499"/>
      <c r="G30" s="45"/>
    </row>
    <row r="31" spans="2:9" ht="17.25" thickBot="1" x14ac:dyDescent="0.25">
      <c r="B31" s="514"/>
      <c r="C31" s="186"/>
      <c r="D31" s="187" t="s">
        <v>688</v>
      </c>
      <c r="E31" s="190"/>
      <c r="F31" s="500"/>
      <c r="G31" s="45"/>
    </row>
    <row r="32" spans="2:9" s="67" customFormat="1" ht="16.5" customHeight="1" x14ac:dyDescent="0.2">
      <c r="B32" s="491" t="s">
        <v>689</v>
      </c>
      <c r="C32" s="491"/>
      <c r="D32" s="188"/>
      <c r="E32" s="512" t="s">
        <v>694</v>
      </c>
      <c r="F32" s="206"/>
      <c r="G32" s="66"/>
      <c r="I32" s="68"/>
    </row>
    <row r="33" spans="2:9" s="67" customFormat="1" ht="18" customHeight="1" x14ac:dyDescent="0.2">
      <c r="B33" s="491" t="s">
        <v>690</v>
      </c>
      <c r="C33" s="491"/>
      <c r="D33" s="188"/>
      <c r="E33" s="512"/>
      <c r="F33" s="207" t="s">
        <v>152</v>
      </c>
      <c r="G33" s="66"/>
      <c r="I33" s="68"/>
    </row>
    <row r="34" spans="2:9" ht="31.5" customHeight="1" x14ac:dyDescent="0.2">
      <c r="B34" s="517" t="s">
        <v>691</v>
      </c>
      <c r="C34" s="511"/>
      <c r="D34" s="502"/>
      <c r="E34" s="502"/>
      <c r="F34" s="208" t="s">
        <v>198</v>
      </c>
      <c r="G34" s="45"/>
    </row>
    <row r="35" spans="2:9" ht="33" customHeight="1" x14ac:dyDescent="0.2">
      <c r="B35" s="511" t="s">
        <v>692</v>
      </c>
      <c r="C35" s="511"/>
      <c r="D35" s="508" t="s">
        <v>129</v>
      </c>
      <c r="E35" s="508"/>
      <c r="F35" s="209" t="s">
        <v>122</v>
      </c>
      <c r="G35" s="45"/>
    </row>
    <row r="36" spans="2:9" ht="29.45" customHeight="1" x14ac:dyDescent="0.2">
      <c r="B36" s="506" t="s">
        <v>693</v>
      </c>
      <c r="C36" s="507"/>
      <c r="D36" s="510"/>
      <c r="E36" s="510"/>
      <c r="F36" s="210" t="s">
        <v>127</v>
      </c>
      <c r="G36" s="45"/>
    </row>
    <row r="37" spans="2:9" ht="33.75" customHeight="1" x14ac:dyDescent="0.2">
      <c r="B37" s="511" t="s">
        <v>737</v>
      </c>
      <c r="C37" s="511"/>
      <c r="D37" s="509"/>
      <c r="E37" s="509"/>
      <c r="F37" s="214" t="s">
        <v>738</v>
      </c>
      <c r="G37" s="45"/>
    </row>
    <row r="38" spans="2:9" ht="4.9000000000000004" customHeight="1" x14ac:dyDescent="0.2">
      <c r="B38" s="1"/>
      <c r="F38" s="199"/>
      <c r="G38" s="45"/>
    </row>
    <row r="39" spans="2:9" s="99" customFormat="1" ht="29.45" customHeight="1" x14ac:dyDescent="0.2">
      <c r="B39" s="503" t="s">
        <v>126</v>
      </c>
      <c r="C39" s="504"/>
      <c r="D39" s="504"/>
      <c r="E39" s="505"/>
      <c r="F39" s="219"/>
      <c r="G39" s="212"/>
      <c r="I39" s="213" t="s">
        <v>132</v>
      </c>
    </row>
    <row r="40" spans="2:9" x14ac:dyDescent="0.2">
      <c r="F40" s="220"/>
      <c r="G40" s="45"/>
      <c r="I40" s="70" t="s">
        <v>160</v>
      </c>
    </row>
    <row r="41" spans="2:9" x14ac:dyDescent="0.2">
      <c r="F41" s="220"/>
      <c r="G41" s="45"/>
      <c r="I41" s="70" t="s">
        <v>161</v>
      </c>
    </row>
    <row r="42" spans="2:9" x14ac:dyDescent="0.2">
      <c r="F42" s="220"/>
      <c r="G42" s="45"/>
      <c r="I42" s="70" t="s">
        <v>246</v>
      </c>
    </row>
    <row r="43" spans="2:9" x14ac:dyDescent="0.2">
      <c r="F43" s="220"/>
      <c r="G43" s="45"/>
      <c r="I43" s="70" t="s">
        <v>162</v>
      </c>
    </row>
    <row r="44" spans="2:9" x14ac:dyDescent="0.2">
      <c r="F44" s="220"/>
      <c r="G44" s="45"/>
      <c r="I44" s="70" t="s">
        <v>163</v>
      </c>
    </row>
    <row r="45" spans="2:9" x14ac:dyDescent="0.2">
      <c r="F45" s="220"/>
      <c r="G45" s="45"/>
      <c r="I45" s="70" t="s">
        <v>128</v>
      </c>
    </row>
    <row r="46" spans="2:9" x14ac:dyDescent="0.2">
      <c r="F46" s="220"/>
      <c r="G46" s="45"/>
      <c r="I46" s="70" t="s">
        <v>164</v>
      </c>
    </row>
    <row r="47" spans="2:9" x14ac:dyDescent="0.2">
      <c r="F47" s="220"/>
      <c r="G47" s="45"/>
      <c r="I47" s="70" t="s">
        <v>165</v>
      </c>
    </row>
    <row r="48" spans="2:9" x14ac:dyDescent="0.2">
      <c r="F48" s="220"/>
      <c r="G48" s="45"/>
      <c r="I48" s="70" t="s">
        <v>166</v>
      </c>
    </row>
    <row r="49" spans="6:9" x14ac:dyDescent="0.2">
      <c r="F49" s="220"/>
      <c r="G49" s="45"/>
      <c r="I49" s="70" t="s">
        <v>129</v>
      </c>
    </row>
    <row r="50" spans="6:9" x14ac:dyDescent="0.2">
      <c r="F50" s="220"/>
      <c r="G50" s="45"/>
      <c r="I50" s="70" t="s">
        <v>133</v>
      </c>
    </row>
    <row r="51" spans="6:9" x14ac:dyDescent="0.2">
      <c r="F51" s="220"/>
      <c r="G51" s="45"/>
      <c r="I51" s="70" t="s">
        <v>130</v>
      </c>
    </row>
    <row r="52" spans="6:9" x14ac:dyDescent="0.2">
      <c r="F52" s="220"/>
      <c r="G52" s="45"/>
      <c r="I52" s="70" t="s">
        <v>131</v>
      </c>
    </row>
    <row r="53" spans="6:9" x14ac:dyDescent="0.2">
      <c r="F53" s="220"/>
      <c r="G53" s="45"/>
      <c r="I53" s="69" t="s">
        <v>257</v>
      </c>
    </row>
    <row r="54" spans="6:9" x14ac:dyDescent="0.2">
      <c r="F54" s="220"/>
      <c r="G54" s="45"/>
      <c r="I54" s="69" t="s">
        <v>254</v>
      </c>
    </row>
    <row r="55" spans="6:9" x14ac:dyDescent="0.2">
      <c r="F55" s="220"/>
      <c r="G55" s="45"/>
    </row>
    <row r="56" spans="6:9" x14ac:dyDescent="0.2">
      <c r="F56" s="220"/>
      <c r="G56" s="45"/>
      <c r="I56" s="69" t="s">
        <v>257</v>
      </c>
    </row>
    <row r="57" spans="6:9" x14ac:dyDescent="0.2">
      <c r="F57" s="220"/>
      <c r="G57" s="45"/>
      <c r="I57" s="93" t="s">
        <v>255</v>
      </c>
    </row>
    <row r="58" spans="6:9" x14ac:dyDescent="0.2">
      <c r="F58" s="220"/>
      <c r="G58" s="45"/>
      <c r="I58" s="93" t="s">
        <v>256</v>
      </c>
    </row>
    <row r="59" spans="6:9" x14ac:dyDescent="0.2">
      <c r="F59" s="220"/>
      <c r="G59" s="45"/>
      <c r="I59" s="92" t="s">
        <v>257</v>
      </c>
    </row>
    <row r="60" spans="6:9" x14ac:dyDescent="0.2">
      <c r="F60" s="220"/>
      <c r="G60" s="45"/>
      <c r="I60" s="93">
        <v>190005</v>
      </c>
    </row>
    <row r="61" spans="6:9" x14ac:dyDescent="0.2">
      <c r="F61" s="220"/>
      <c r="G61" s="45"/>
      <c r="I61" s="93">
        <v>190008</v>
      </c>
    </row>
    <row r="62" spans="6:9" x14ac:dyDescent="0.2">
      <c r="F62" s="220"/>
      <c r="G62" s="45"/>
      <c r="I62" s="92" t="s">
        <v>219</v>
      </c>
    </row>
    <row r="63" spans="6:9" x14ac:dyDescent="0.2">
      <c r="F63" s="220"/>
      <c r="G63" s="45"/>
      <c r="I63" s="93">
        <v>5000</v>
      </c>
    </row>
    <row r="64" spans="6:9" x14ac:dyDescent="0.2">
      <c r="F64" s="220"/>
      <c r="G64" s="45"/>
      <c r="I64" s="92"/>
    </row>
    <row r="65" spans="6:7" x14ac:dyDescent="0.2">
      <c r="F65" s="220"/>
      <c r="G65" s="45"/>
    </row>
    <row r="66" spans="6:7" x14ac:dyDescent="0.2">
      <c r="F66" s="220"/>
      <c r="G66" s="45"/>
    </row>
    <row r="67" spans="6:7" x14ac:dyDescent="0.2">
      <c r="F67" s="220"/>
      <c r="G67" s="45"/>
    </row>
    <row r="68" spans="6:7" x14ac:dyDescent="0.2">
      <c r="F68" s="220"/>
      <c r="G68" s="45"/>
    </row>
    <row r="69" spans="6:7" x14ac:dyDescent="0.2">
      <c r="F69" s="220"/>
      <c r="G69" s="45"/>
    </row>
    <row r="70" spans="6:7" x14ac:dyDescent="0.2">
      <c r="F70" s="220"/>
      <c r="G70" s="45"/>
    </row>
    <row r="71" spans="6:7" x14ac:dyDescent="0.2">
      <c r="F71" s="220"/>
      <c r="G71" s="45"/>
    </row>
    <row r="72" spans="6:7" x14ac:dyDescent="0.2">
      <c r="F72" s="220"/>
      <c r="G72" s="45"/>
    </row>
    <row r="73" spans="6:7" x14ac:dyDescent="0.2">
      <c r="F73" s="220"/>
      <c r="G73" s="45"/>
    </row>
    <row r="74" spans="6:7" x14ac:dyDescent="0.2">
      <c r="F74" s="220"/>
      <c r="G74" s="45"/>
    </row>
    <row r="75" spans="6:7" x14ac:dyDescent="0.2">
      <c r="F75" s="220"/>
      <c r="G75" s="45"/>
    </row>
    <row r="76" spans="6:7" x14ac:dyDescent="0.2">
      <c r="F76" s="220"/>
      <c r="G76" s="45"/>
    </row>
    <row r="77" spans="6:7" x14ac:dyDescent="0.2">
      <c r="F77" s="220"/>
      <c r="G77" s="45"/>
    </row>
    <row r="78" spans="6:7" x14ac:dyDescent="0.2">
      <c r="F78" s="220"/>
      <c r="G78" s="45"/>
    </row>
    <row r="79" spans="6:7" x14ac:dyDescent="0.2">
      <c r="F79" s="220"/>
      <c r="G79" s="45"/>
    </row>
    <row r="80" spans="6:7" x14ac:dyDescent="0.2">
      <c r="F80" s="220"/>
      <c r="G80" s="45"/>
    </row>
    <row r="81" spans="6:7" x14ac:dyDescent="0.2">
      <c r="F81" s="220"/>
      <c r="G81" s="45"/>
    </row>
    <row r="82" spans="6:7" x14ac:dyDescent="0.2">
      <c r="F82" s="220"/>
      <c r="G82" s="45"/>
    </row>
    <row r="83" spans="6:7" x14ac:dyDescent="0.2">
      <c r="F83" s="220"/>
      <c r="G83" s="45"/>
    </row>
    <row r="84" spans="6:7" x14ac:dyDescent="0.2">
      <c r="F84" s="220"/>
      <c r="G84" s="45"/>
    </row>
    <row r="85" spans="6:7" x14ac:dyDescent="0.2">
      <c r="F85" s="220"/>
      <c r="G85" s="45"/>
    </row>
    <row r="86" spans="6:7" x14ac:dyDescent="0.2">
      <c r="F86" s="220"/>
      <c r="G86" s="45"/>
    </row>
    <row r="87" spans="6:7" x14ac:dyDescent="0.2">
      <c r="F87" s="220"/>
      <c r="G87" s="45"/>
    </row>
    <row r="88" spans="6:7" x14ac:dyDescent="0.2">
      <c r="F88" s="220"/>
      <c r="G88" s="45"/>
    </row>
    <row r="89" spans="6:7" x14ac:dyDescent="0.2">
      <c r="F89" s="220"/>
      <c r="G89" s="45"/>
    </row>
    <row r="90" spans="6:7" x14ac:dyDescent="0.2">
      <c r="F90" s="220"/>
      <c r="G90" s="45"/>
    </row>
    <row r="91" spans="6:7" x14ac:dyDescent="0.2">
      <c r="F91" s="220"/>
      <c r="G91" s="45"/>
    </row>
    <row r="92" spans="6:7" x14ac:dyDescent="0.2">
      <c r="F92" s="220"/>
      <c r="G92" s="45"/>
    </row>
    <row r="93" spans="6:7" x14ac:dyDescent="0.2">
      <c r="F93" s="220"/>
      <c r="G93" s="45"/>
    </row>
    <row r="94" spans="6:7" x14ac:dyDescent="0.2">
      <c r="F94" s="220"/>
      <c r="G94" s="45"/>
    </row>
    <row r="95" spans="6:7" x14ac:dyDescent="0.2">
      <c r="F95" s="220"/>
      <c r="G95" s="45"/>
    </row>
    <row r="96" spans="6:7" x14ac:dyDescent="0.2">
      <c r="F96" s="220"/>
      <c r="G96" s="45"/>
    </row>
    <row r="97" spans="6:7" x14ac:dyDescent="0.2">
      <c r="F97" s="220"/>
      <c r="G97" s="45"/>
    </row>
    <row r="98" spans="6:7" x14ac:dyDescent="0.2">
      <c r="F98" s="220"/>
      <c r="G98" s="45"/>
    </row>
    <row r="99" spans="6:7" x14ac:dyDescent="0.2">
      <c r="F99" s="220"/>
      <c r="G99" s="45"/>
    </row>
    <row r="100" spans="6:7" x14ac:dyDescent="0.2">
      <c r="F100" s="220"/>
      <c r="G100" s="45"/>
    </row>
    <row r="101" spans="6:7" x14ac:dyDescent="0.2">
      <c r="F101" s="220"/>
      <c r="G101" s="45"/>
    </row>
    <row r="102" spans="6:7" x14ac:dyDescent="0.2">
      <c r="F102" s="220"/>
      <c r="G102" s="45"/>
    </row>
    <row r="103" spans="6:7" x14ac:dyDescent="0.2">
      <c r="F103" s="220"/>
      <c r="G103" s="45"/>
    </row>
    <row r="104" spans="6:7" x14ac:dyDescent="0.2">
      <c r="F104" s="220"/>
      <c r="G104" s="45"/>
    </row>
    <row r="105" spans="6:7" x14ac:dyDescent="0.2">
      <c r="F105" s="220"/>
      <c r="G105" s="45"/>
    </row>
    <row r="106" spans="6:7" x14ac:dyDescent="0.2">
      <c r="F106" s="220"/>
      <c r="G106" s="45"/>
    </row>
    <row r="107" spans="6:7" x14ac:dyDescent="0.2">
      <c r="F107" s="220"/>
      <c r="G107" s="45"/>
    </row>
    <row r="108" spans="6:7" x14ac:dyDescent="0.2">
      <c r="F108" s="220"/>
      <c r="G108" s="45"/>
    </row>
    <row r="109" spans="6:7" x14ac:dyDescent="0.2">
      <c r="F109" s="220"/>
      <c r="G109" s="45"/>
    </row>
    <row r="110" spans="6:7" x14ac:dyDescent="0.2">
      <c r="F110" s="220"/>
      <c r="G110" s="45"/>
    </row>
    <row r="111" spans="6:7" x14ac:dyDescent="0.2">
      <c r="F111" s="220"/>
      <c r="G111" s="45"/>
    </row>
    <row r="112" spans="6:7" x14ac:dyDescent="0.2">
      <c r="F112" s="220"/>
      <c r="G112" s="45"/>
    </row>
    <row r="113" spans="6:7" x14ac:dyDescent="0.2">
      <c r="F113" s="220"/>
      <c r="G113" s="45"/>
    </row>
    <row r="114" spans="6:7" x14ac:dyDescent="0.2">
      <c r="F114" s="220"/>
      <c r="G114" s="45"/>
    </row>
    <row r="115" spans="6:7" x14ac:dyDescent="0.2">
      <c r="F115" s="220"/>
      <c r="G115" s="45"/>
    </row>
    <row r="116" spans="6:7" x14ac:dyDescent="0.2">
      <c r="F116" s="220"/>
      <c r="G116" s="45"/>
    </row>
    <row r="117" spans="6:7" x14ac:dyDescent="0.2">
      <c r="F117" s="220"/>
      <c r="G117" s="45"/>
    </row>
    <row r="118" spans="6:7" x14ac:dyDescent="0.2">
      <c r="F118" s="220"/>
      <c r="G118" s="45"/>
    </row>
    <row r="119" spans="6:7" x14ac:dyDescent="0.2">
      <c r="F119" s="220"/>
      <c r="G119" s="45"/>
    </row>
    <row r="120" spans="6:7" x14ac:dyDescent="0.2">
      <c r="F120" s="220"/>
      <c r="G120" s="45"/>
    </row>
    <row r="121" spans="6:7" x14ac:dyDescent="0.2">
      <c r="F121" s="220"/>
      <c r="G121" s="45"/>
    </row>
    <row r="122" spans="6:7" x14ac:dyDescent="0.2">
      <c r="F122" s="220"/>
      <c r="G122" s="45"/>
    </row>
    <row r="123" spans="6:7" x14ac:dyDescent="0.2">
      <c r="F123" s="220"/>
      <c r="G123" s="45"/>
    </row>
    <row r="124" spans="6:7" x14ac:dyDescent="0.2">
      <c r="F124" s="220"/>
      <c r="G124" s="45"/>
    </row>
    <row r="125" spans="6:7" x14ac:dyDescent="0.2">
      <c r="F125" s="220"/>
      <c r="G125" s="45"/>
    </row>
    <row r="126" spans="6:7" x14ac:dyDescent="0.2">
      <c r="F126" s="220"/>
      <c r="G126" s="45"/>
    </row>
    <row r="127" spans="6:7" x14ac:dyDescent="0.2">
      <c r="F127" s="220"/>
      <c r="G127" s="45"/>
    </row>
    <row r="128" spans="6:7" x14ac:dyDescent="0.2">
      <c r="F128" s="220"/>
      <c r="G128" s="45"/>
    </row>
    <row r="129" spans="6:7" x14ac:dyDescent="0.2">
      <c r="F129" s="220"/>
      <c r="G129" s="45"/>
    </row>
    <row r="130" spans="6:7" x14ac:dyDescent="0.2">
      <c r="F130" s="220"/>
      <c r="G130" s="45"/>
    </row>
    <row r="131" spans="6:7" x14ac:dyDescent="0.2">
      <c r="F131" s="220"/>
      <c r="G131" s="45"/>
    </row>
    <row r="132" spans="6:7" x14ac:dyDescent="0.2">
      <c r="F132" s="220"/>
      <c r="G132" s="45"/>
    </row>
    <row r="133" spans="6:7" x14ac:dyDescent="0.2">
      <c r="F133" s="220"/>
      <c r="G133" s="45"/>
    </row>
    <row r="134" spans="6:7" x14ac:dyDescent="0.2">
      <c r="F134" s="220"/>
      <c r="G134" s="45"/>
    </row>
    <row r="135" spans="6:7" x14ac:dyDescent="0.2">
      <c r="F135" s="220"/>
      <c r="G135" s="45"/>
    </row>
    <row r="136" spans="6:7" x14ac:dyDescent="0.2">
      <c r="F136" s="220"/>
      <c r="G136" s="45"/>
    </row>
    <row r="137" spans="6:7" x14ac:dyDescent="0.2">
      <c r="F137" s="220"/>
      <c r="G137" s="45"/>
    </row>
    <row r="138" spans="6:7" x14ac:dyDescent="0.2">
      <c r="F138" s="220"/>
      <c r="G138" s="45"/>
    </row>
    <row r="139" spans="6:7" x14ac:dyDescent="0.2">
      <c r="F139" s="220"/>
      <c r="G139" s="45"/>
    </row>
    <row r="140" spans="6:7" x14ac:dyDescent="0.2">
      <c r="F140" s="220"/>
      <c r="G140" s="45"/>
    </row>
    <row r="141" spans="6:7" x14ac:dyDescent="0.2">
      <c r="F141" s="220"/>
      <c r="G141" s="45"/>
    </row>
    <row r="142" spans="6:7" x14ac:dyDescent="0.2">
      <c r="F142" s="220"/>
      <c r="G142" s="45"/>
    </row>
    <row r="143" spans="6:7" x14ac:dyDescent="0.2">
      <c r="F143" s="220"/>
      <c r="G143" s="45"/>
    </row>
    <row r="144" spans="6:7" x14ac:dyDescent="0.2">
      <c r="F144" s="220"/>
      <c r="G144" s="45"/>
    </row>
    <row r="145" spans="6:7" x14ac:dyDescent="0.2">
      <c r="F145" s="220"/>
      <c r="G145" s="45"/>
    </row>
    <row r="146" spans="6:7" x14ac:dyDescent="0.2">
      <c r="F146" s="220"/>
      <c r="G146" s="45"/>
    </row>
    <row r="147" spans="6:7" x14ac:dyDescent="0.2">
      <c r="F147" s="220"/>
      <c r="G147" s="45"/>
    </row>
    <row r="148" spans="6:7" x14ac:dyDescent="0.2">
      <c r="F148" s="220"/>
      <c r="G148" s="45"/>
    </row>
    <row r="149" spans="6:7" x14ac:dyDescent="0.2">
      <c r="F149" s="220"/>
      <c r="G149" s="45"/>
    </row>
    <row r="150" spans="6:7" x14ac:dyDescent="0.2">
      <c r="F150" s="220"/>
      <c r="G150" s="45"/>
    </row>
    <row r="151" spans="6:7" x14ac:dyDescent="0.2">
      <c r="F151" s="220"/>
      <c r="G151" s="45"/>
    </row>
    <row r="152" spans="6:7" x14ac:dyDescent="0.2">
      <c r="F152" s="220"/>
      <c r="G152" s="45"/>
    </row>
    <row r="153" spans="6:7" x14ac:dyDescent="0.2">
      <c r="F153" s="220"/>
      <c r="G153" s="45"/>
    </row>
    <row r="154" spans="6:7" x14ac:dyDescent="0.2">
      <c r="F154" s="220"/>
      <c r="G154" s="45"/>
    </row>
    <row r="155" spans="6:7" x14ac:dyDescent="0.2">
      <c r="F155" s="220"/>
      <c r="G155" s="45"/>
    </row>
    <row r="156" spans="6:7" x14ac:dyDescent="0.2">
      <c r="F156" s="220"/>
      <c r="G156" s="45"/>
    </row>
    <row r="157" spans="6:7" x14ac:dyDescent="0.2">
      <c r="F157" s="220"/>
      <c r="G157" s="45"/>
    </row>
    <row r="158" spans="6:7" x14ac:dyDescent="0.2">
      <c r="F158" s="220"/>
      <c r="G158" s="45"/>
    </row>
    <row r="159" spans="6:7" x14ac:dyDescent="0.2">
      <c r="F159" s="220"/>
      <c r="G159" s="45"/>
    </row>
    <row r="160" spans="6:7" x14ac:dyDescent="0.2">
      <c r="F160" s="220"/>
      <c r="G160" s="45"/>
    </row>
    <row r="161" spans="6:7" x14ac:dyDescent="0.2">
      <c r="F161" s="220"/>
      <c r="G161" s="45"/>
    </row>
    <row r="162" spans="6:7" x14ac:dyDescent="0.2">
      <c r="F162" s="220"/>
      <c r="G162" s="45"/>
    </row>
    <row r="163" spans="6:7" x14ac:dyDescent="0.2">
      <c r="F163" s="220"/>
      <c r="G163" s="45"/>
    </row>
    <row r="164" spans="6:7" x14ac:dyDescent="0.2">
      <c r="F164" s="220"/>
      <c r="G164" s="45"/>
    </row>
    <row r="165" spans="6:7" x14ac:dyDescent="0.2">
      <c r="F165" s="220"/>
      <c r="G165" s="45"/>
    </row>
    <row r="166" spans="6:7" x14ac:dyDescent="0.2">
      <c r="F166" s="220"/>
      <c r="G166" s="45"/>
    </row>
    <row r="167" spans="6:7" x14ac:dyDescent="0.2">
      <c r="F167" s="220"/>
      <c r="G167" s="45"/>
    </row>
    <row r="168" spans="6:7" x14ac:dyDescent="0.2">
      <c r="F168" s="220"/>
      <c r="G168" s="45"/>
    </row>
    <row r="169" spans="6:7" x14ac:dyDescent="0.2">
      <c r="F169" s="220"/>
      <c r="G169" s="45"/>
    </row>
    <row r="170" spans="6:7" x14ac:dyDescent="0.2">
      <c r="F170" s="221"/>
    </row>
    <row r="171" spans="6:7" x14ac:dyDescent="0.2">
      <c r="F171" s="221"/>
    </row>
    <row r="172" spans="6:7" x14ac:dyDescent="0.2">
      <c r="F172" s="221"/>
    </row>
    <row r="173" spans="6:7" x14ac:dyDescent="0.2">
      <c r="F173" s="221"/>
    </row>
    <row r="174" spans="6:7" x14ac:dyDescent="0.2">
      <c r="F174" s="221"/>
    </row>
    <row r="175" spans="6:7" x14ac:dyDescent="0.2">
      <c r="F175" s="221"/>
    </row>
    <row r="176" spans="6:7" x14ac:dyDescent="0.2">
      <c r="F176" s="221"/>
    </row>
    <row r="177" spans="6:6" x14ac:dyDescent="0.2">
      <c r="F177" s="221"/>
    </row>
    <row r="178" spans="6:6" x14ac:dyDescent="0.2">
      <c r="F178" s="221"/>
    </row>
    <row r="179" spans="6:6" x14ac:dyDescent="0.2">
      <c r="F179" s="221"/>
    </row>
    <row r="180" spans="6:6" x14ac:dyDescent="0.2">
      <c r="F180" s="221"/>
    </row>
    <row r="181" spans="6:6" x14ac:dyDescent="0.2">
      <c r="F181" s="221"/>
    </row>
    <row r="182" spans="6:6" x14ac:dyDescent="0.2">
      <c r="F182" s="221"/>
    </row>
    <row r="183" spans="6:6" x14ac:dyDescent="0.2">
      <c r="F183" s="221"/>
    </row>
    <row r="184" spans="6:6" x14ac:dyDescent="0.2">
      <c r="F184" s="221"/>
    </row>
    <row r="185" spans="6:6" x14ac:dyDescent="0.2">
      <c r="F185" s="221"/>
    </row>
    <row r="186" spans="6:6" x14ac:dyDescent="0.2">
      <c r="F186" s="221"/>
    </row>
    <row r="187" spans="6:6" x14ac:dyDescent="0.2">
      <c r="F187" s="221"/>
    </row>
    <row r="188" spans="6:6" x14ac:dyDescent="0.2">
      <c r="F188" s="221"/>
    </row>
    <row r="189" spans="6:6" x14ac:dyDescent="0.2">
      <c r="F189" s="221"/>
    </row>
    <row r="190" spans="6:6" x14ac:dyDescent="0.2">
      <c r="F190" s="221"/>
    </row>
    <row r="191" spans="6:6" x14ac:dyDescent="0.2">
      <c r="F191" s="221"/>
    </row>
    <row r="192" spans="6:6" x14ac:dyDescent="0.2">
      <c r="F192" s="221"/>
    </row>
    <row r="193" spans="6:6" x14ac:dyDescent="0.2">
      <c r="F193" s="221"/>
    </row>
    <row r="194" spans="6:6" x14ac:dyDescent="0.2">
      <c r="F194" s="221"/>
    </row>
    <row r="195" spans="6:6" x14ac:dyDescent="0.2">
      <c r="F195" s="221"/>
    </row>
    <row r="196" spans="6:6" x14ac:dyDescent="0.2">
      <c r="F196" s="221"/>
    </row>
    <row r="197" spans="6:6" x14ac:dyDescent="0.2">
      <c r="F197" s="221"/>
    </row>
    <row r="198" spans="6:6" x14ac:dyDescent="0.2">
      <c r="F198" s="221"/>
    </row>
    <row r="199" spans="6:6" x14ac:dyDescent="0.2">
      <c r="F199" s="221"/>
    </row>
    <row r="200" spans="6:6" x14ac:dyDescent="0.2">
      <c r="F200" s="221"/>
    </row>
    <row r="201" spans="6:6" x14ac:dyDescent="0.2">
      <c r="F201" s="221"/>
    </row>
    <row r="202" spans="6:6" x14ac:dyDescent="0.2">
      <c r="F202" s="221"/>
    </row>
    <row r="203" spans="6:6" x14ac:dyDescent="0.2">
      <c r="F203" s="221"/>
    </row>
    <row r="204" spans="6:6" x14ac:dyDescent="0.2">
      <c r="F204" s="221"/>
    </row>
    <row r="205" spans="6:6" x14ac:dyDescent="0.2">
      <c r="F205" s="221"/>
    </row>
    <row r="206" spans="6:6" x14ac:dyDescent="0.2">
      <c r="F206" s="221"/>
    </row>
    <row r="207" spans="6:6" x14ac:dyDescent="0.2">
      <c r="F207" s="221"/>
    </row>
    <row r="208" spans="6:6" x14ac:dyDescent="0.2">
      <c r="F208" s="221"/>
    </row>
    <row r="209" spans="6:6" x14ac:dyDescent="0.2">
      <c r="F209" s="221"/>
    </row>
    <row r="210" spans="6:6" x14ac:dyDescent="0.2">
      <c r="F210" s="221"/>
    </row>
    <row r="211" spans="6:6" x14ac:dyDescent="0.2">
      <c r="F211" s="221"/>
    </row>
    <row r="212" spans="6:6" x14ac:dyDescent="0.2">
      <c r="F212" s="221"/>
    </row>
    <row r="213" spans="6:6" x14ac:dyDescent="0.2">
      <c r="F213" s="221"/>
    </row>
    <row r="214" spans="6:6" x14ac:dyDescent="0.2">
      <c r="F214" s="221"/>
    </row>
    <row r="215" spans="6:6" x14ac:dyDescent="0.2">
      <c r="F215" s="221"/>
    </row>
    <row r="216" spans="6:6" x14ac:dyDescent="0.2">
      <c r="F216" s="221"/>
    </row>
    <row r="217" spans="6:6" x14ac:dyDescent="0.2">
      <c r="F217" s="221"/>
    </row>
    <row r="218" spans="6:6" x14ac:dyDescent="0.2">
      <c r="F218" s="221"/>
    </row>
    <row r="219" spans="6:6" x14ac:dyDescent="0.2">
      <c r="F219" s="221"/>
    </row>
    <row r="220" spans="6:6" x14ac:dyDescent="0.2">
      <c r="F220" s="221"/>
    </row>
    <row r="221" spans="6:6" x14ac:dyDescent="0.2">
      <c r="F221" s="221"/>
    </row>
    <row r="222" spans="6:6" x14ac:dyDescent="0.2">
      <c r="F222" s="221"/>
    </row>
    <row r="223" spans="6:6" x14ac:dyDescent="0.2">
      <c r="F223" s="221"/>
    </row>
    <row r="224" spans="6:6" x14ac:dyDescent="0.2">
      <c r="F224" s="221"/>
    </row>
    <row r="225" spans="6:6" x14ac:dyDescent="0.2">
      <c r="F225" s="221"/>
    </row>
    <row r="226" spans="6:6" x14ac:dyDescent="0.2">
      <c r="F226" s="221"/>
    </row>
    <row r="227" spans="6:6" x14ac:dyDescent="0.2">
      <c r="F227" s="221"/>
    </row>
    <row r="228" spans="6:6" x14ac:dyDescent="0.2">
      <c r="F228" s="221"/>
    </row>
    <row r="229" spans="6:6" x14ac:dyDescent="0.2">
      <c r="F229" s="221"/>
    </row>
    <row r="230" spans="6:6" x14ac:dyDescent="0.2">
      <c r="F230" s="221"/>
    </row>
    <row r="231" spans="6:6" x14ac:dyDescent="0.2">
      <c r="F231" s="221"/>
    </row>
    <row r="232" spans="6:6" x14ac:dyDescent="0.2">
      <c r="F232" s="221"/>
    </row>
    <row r="233" spans="6:6" x14ac:dyDescent="0.2">
      <c r="F233" s="221"/>
    </row>
    <row r="234" spans="6:6" x14ac:dyDescent="0.2">
      <c r="F234" s="221"/>
    </row>
    <row r="235" spans="6:6" x14ac:dyDescent="0.2">
      <c r="F235" s="221"/>
    </row>
    <row r="236" spans="6:6" x14ac:dyDescent="0.2">
      <c r="F236" s="221"/>
    </row>
    <row r="237" spans="6:6" x14ac:dyDescent="0.2">
      <c r="F237" s="221"/>
    </row>
    <row r="238" spans="6:6" x14ac:dyDescent="0.2">
      <c r="F238" s="221"/>
    </row>
    <row r="239" spans="6:6" x14ac:dyDescent="0.2">
      <c r="F239" s="221"/>
    </row>
    <row r="240" spans="6:6" x14ac:dyDescent="0.2">
      <c r="F240" s="221"/>
    </row>
    <row r="241" spans="6:6" x14ac:dyDescent="0.2">
      <c r="F241" s="221"/>
    </row>
    <row r="242" spans="6:6" x14ac:dyDescent="0.2">
      <c r="F242" s="221"/>
    </row>
    <row r="243" spans="6:6" x14ac:dyDescent="0.2">
      <c r="F243" s="221"/>
    </row>
    <row r="244" spans="6:6" x14ac:dyDescent="0.2">
      <c r="F244" s="221"/>
    </row>
    <row r="245" spans="6:6" x14ac:dyDescent="0.2">
      <c r="F245" s="221"/>
    </row>
    <row r="246" spans="6:6" x14ac:dyDescent="0.2">
      <c r="F246" s="221"/>
    </row>
    <row r="247" spans="6:6" x14ac:dyDescent="0.2">
      <c r="F247" s="221"/>
    </row>
    <row r="248" spans="6:6" x14ac:dyDescent="0.2">
      <c r="F248" s="221"/>
    </row>
    <row r="249" spans="6:6" x14ac:dyDescent="0.2">
      <c r="F249" s="221"/>
    </row>
    <row r="250" spans="6:6" x14ac:dyDescent="0.2">
      <c r="F250" s="221"/>
    </row>
    <row r="251" spans="6:6" x14ac:dyDescent="0.2">
      <c r="F251" s="221"/>
    </row>
    <row r="252" spans="6:6" x14ac:dyDescent="0.2">
      <c r="F252" s="221"/>
    </row>
    <row r="253" spans="6:6" x14ac:dyDescent="0.2">
      <c r="F253" s="221"/>
    </row>
    <row r="254" spans="6:6" x14ac:dyDescent="0.2">
      <c r="F254" s="221"/>
    </row>
    <row r="255" spans="6:6" x14ac:dyDescent="0.2">
      <c r="F255" s="221"/>
    </row>
    <row r="256" spans="6:6" x14ac:dyDescent="0.2">
      <c r="F256" s="221"/>
    </row>
    <row r="257" spans="6:6" x14ac:dyDescent="0.2">
      <c r="F257" s="221"/>
    </row>
    <row r="258" spans="6:6" x14ac:dyDescent="0.2">
      <c r="F258" s="221"/>
    </row>
    <row r="259" spans="6:6" x14ac:dyDescent="0.2">
      <c r="F259" s="221"/>
    </row>
    <row r="260" spans="6:6" x14ac:dyDescent="0.2">
      <c r="F260" s="221"/>
    </row>
    <row r="261" spans="6:6" x14ac:dyDescent="0.2">
      <c r="F261" s="221"/>
    </row>
    <row r="262" spans="6:6" x14ac:dyDescent="0.2">
      <c r="F262" s="221"/>
    </row>
    <row r="263" spans="6:6" x14ac:dyDescent="0.2">
      <c r="F263" s="221"/>
    </row>
    <row r="264" spans="6:6" x14ac:dyDescent="0.2">
      <c r="F264" s="221"/>
    </row>
    <row r="265" spans="6:6" x14ac:dyDescent="0.2">
      <c r="F265" s="221"/>
    </row>
    <row r="266" spans="6:6" x14ac:dyDescent="0.2">
      <c r="F266" s="221"/>
    </row>
    <row r="267" spans="6:6" x14ac:dyDescent="0.2">
      <c r="F267" s="221"/>
    </row>
    <row r="268" spans="6:6" x14ac:dyDescent="0.2">
      <c r="F268" s="221"/>
    </row>
    <row r="269" spans="6:6" x14ac:dyDescent="0.2">
      <c r="F269" s="221"/>
    </row>
    <row r="270" spans="6:6" x14ac:dyDescent="0.2">
      <c r="F270" s="221"/>
    </row>
    <row r="271" spans="6:6" x14ac:dyDescent="0.2">
      <c r="F271" s="221"/>
    </row>
    <row r="272" spans="6:6" x14ac:dyDescent="0.2">
      <c r="F272" s="221"/>
    </row>
    <row r="273" spans="6:6" x14ac:dyDescent="0.2">
      <c r="F273" s="221"/>
    </row>
    <row r="274" spans="6:6" x14ac:dyDescent="0.2">
      <c r="F274" s="221"/>
    </row>
    <row r="275" spans="6:6" x14ac:dyDescent="0.2">
      <c r="F275" s="221"/>
    </row>
    <row r="276" spans="6:6" x14ac:dyDescent="0.2">
      <c r="F276" s="221"/>
    </row>
    <row r="277" spans="6:6" x14ac:dyDescent="0.2">
      <c r="F277" s="221"/>
    </row>
    <row r="278" spans="6:6" x14ac:dyDescent="0.2">
      <c r="F278" s="221"/>
    </row>
    <row r="279" spans="6:6" x14ac:dyDescent="0.2">
      <c r="F279" s="221"/>
    </row>
    <row r="280" spans="6:6" x14ac:dyDescent="0.2">
      <c r="F280" s="221"/>
    </row>
    <row r="281" spans="6:6" x14ac:dyDescent="0.2">
      <c r="F281" s="221"/>
    </row>
    <row r="282" spans="6:6" x14ac:dyDescent="0.2">
      <c r="F282" s="221"/>
    </row>
    <row r="283" spans="6:6" x14ac:dyDescent="0.2">
      <c r="F283" s="221"/>
    </row>
    <row r="284" spans="6:6" x14ac:dyDescent="0.2">
      <c r="F284" s="221"/>
    </row>
    <row r="285" spans="6:6" x14ac:dyDescent="0.2">
      <c r="F285" s="221"/>
    </row>
    <row r="286" spans="6:6" x14ac:dyDescent="0.2">
      <c r="F286" s="221"/>
    </row>
    <row r="287" spans="6:6" x14ac:dyDescent="0.2">
      <c r="F287" s="221"/>
    </row>
    <row r="288" spans="6:6" x14ac:dyDescent="0.2">
      <c r="F288" s="221"/>
    </row>
    <row r="289" spans="6:6" x14ac:dyDescent="0.2">
      <c r="F289" s="221"/>
    </row>
    <row r="290" spans="6:6" x14ac:dyDescent="0.2">
      <c r="F290" s="221"/>
    </row>
    <row r="291" spans="6:6" x14ac:dyDescent="0.2">
      <c r="F291" s="221"/>
    </row>
    <row r="292" spans="6:6" x14ac:dyDescent="0.2">
      <c r="F292" s="221"/>
    </row>
    <row r="293" spans="6:6" x14ac:dyDescent="0.2">
      <c r="F293" s="221"/>
    </row>
    <row r="294" spans="6:6" x14ac:dyDescent="0.2">
      <c r="F294" s="221"/>
    </row>
    <row r="295" spans="6:6" x14ac:dyDescent="0.2">
      <c r="F295" s="221"/>
    </row>
    <row r="296" spans="6:6" x14ac:dyDescent="0.2">
      <c r="F296" s="221"/>
    </row>
    <row r="297" spans="6:6" x14ac:dyDescent="0.2">
      <c r="F297" s="221"/>
    </row>
    <row r="298" spans="6:6" x14ac:dyDescent="0.2">
      <c r="F298" s="221"/>
    </row>
    <row r="299" spans="6:6" x14ac:dyDescent="0.2">
      <c r="F299" s="221"/>
    </row>
    <row r="300" spans="6:6" x14ac:dyDescent="0.2">
      <c r="F300" s="221"/>
    </row>
    <row r="301" spans="6:6" x14ac:dyDescent="0.2">
      <c r="F301" s="221"/>
    </row>
    <row r="302" spans="6:6" x14ac:dyDescent="0.2">
      <c r="F302" s="221"/>
    </row>
    <row r="303" spans="6:6" x14ac:dyDescent="0.2">
      <c r="F303" s="221"/>
    </row>
    <row r="304" spans="6:6" x14ac:dyDescent="0.2">
      <c r="F304" s="221"/>
    </row>
    <row r="305" spans="6:6" x14ac:dyDescent="0.2">
      <c r="F305" s="221"/>
    </row>
    <row r="306" spans="6:6" x14ac:dyDescent="0.2">
      <c r="F306" s="221"/>
    </row>
    <row r="307" spans="6:6" x14ac:dyDescent="0.2">
      <c r="F307" s="221"/>
    </row>
    <row r="308" spans="6:6" x14ac:dyDescent="0.2">
      <c r="F308" s="221"/>
    </row>
    <row r="309" spans="6:6" x14ac:dyDescent="0.2">
      <c r="F309" s="221"/>
    </row>
    <row r="310" spans="6:6" x14ac:dyDescent="0.2">
      <c r="F310" s="221"/>
    </row>
    <row r="311" spans="6:6" x14ac:dyDescent="0.2">
      <c r="F311" s="221"/>
    </row>
    <row r="312" spans="6:6" x14ac:dyDescent="0.2">
      <c r="F312" s="221"/>
    </row>
    <row r="313" spans="6:6" x14ac:dyDescent="0.2">
      <c r="F313" s="221"/>
    </row>
    <row r="314" spans="6:6" x14ac:dyDescent="0.2">
      <c r="F314" s="221"/>
    </row>
    <row r="315" spans="6:6" x14ac:dyDescent="0.2">
      <c r="F315" s="221"/>
    </row>
    <row r="316" spans="6:6" x14ac:dyDescent="0.2">
      <c r="F316" s="221"/>
    </row>
    <row r="317" spans="6:6" x14ac:dyDescent="0.2">
      <c r="F317" s="221"/>
    </row>
    <row r="318" spans="6:6" x14ac:dyDescent="0.2">
      <c r="F318" s="221"/>
    </row>
    <row r="319" spans="6:6" x14ac:dyDescent="0.2">
      <c r="F319" s="221"/>
    </row>
    <row r="320" spans="6:6" x14ac:dyDescent="0.2">
      <c r="F320" s="221"/>
    </row>
    <row r="321" spans="6:6" x14ac:dyDescent="0.2">
      <c r="F321" s="221"/>
    </row>
    <row r="322" spans="6:6" x14ac:dyDescent="0.2">
      <c r="F322" s="221"/>
    </row>
    <row r="323" spans="6:6" x14ac:dyDescent="0.2">
      <c r="F323" s="221"/>
    </row>
    <row r="324" spans="6:6" x14ac:dyDescent="0.2">
      <c r="F324" s="221"/>
    </row>
    <row r="325" spans="6:6" x14ac:dyDescent="0.2">
      <c r="F325" s="221"/>
    </row>
    <row r="326" spans="6:6" x14ac:dyDescent="0.2">
      <c r="F326" s="221"/>
    </row>
    <row r="327" spans="6:6" x14ac:dyDescent="0.2">
      <c r="F327" s="221"/>
    </row>
    <row r="328" spans="6:6" x14ac:dyDescent="0.2">
      <c r="F328" s="221"/>
    </row>
    <row r="329" spans="6:6" x14ac:dyDescent="0.2">
      <c r="F329" s="221"/>
    </row>
    <row r="330" spans="6:6" x14ac:dyDescent="0.2">
      <c r="F330" s="221"/>
    </row>
    <row r="331" spans="6:6" x14ac:dyDescent="0.2">
      <c r="F331" s="221"/>
    </row>
    <row r="332" spans="6:6" x14ac:dyDescent="0.2">
      <c r="F332" s="221"/>
    </row>
    <row r="333" spans="6:6" x14ac:dyDescent="0.2">
      <c r="F333" s="221"/>
    </row>
    <row r="334" spans="6:6" x14ac:dyDescent="0.2">
      <c r="F334" s="221"/>
    </row>
    <row r="335" spans="6:6" x14ac:dyDescent="0.2">
      <c r="F335" s="221"/>
    </row>
    <row r="336" spans="6:6" x14ac:dyDescent="0.2">
      <c r="F336" s="221"/>
    </row>
    <row r="337" spans="6:6" x14ac:dyDescent="0.2">
      <c r="F337" s="221"/>
    </row>
    <row r="338" spans="6:6" x14ac:dyDescent="0.2">
      <c r="F338" s="221"/>
    </row>
    <row r="339" spans="6:6" x14ac:dyDescent="0.2">
      <c r="F339" s="221"/>
    </row>
    <row r="340" spans="6:6" x14ac:dyDescent="0.2">
      <c r="F340" s="221"/>
    </row>
    <row r="341" spans="6:6" x14ac:dyDescent="0.2">
      <c r="F341" s="221"/>
    </row>
    <row r="342" spans="6:6" x14ac:dyDescent="0.2">
      <c r="F342" s="221"/>
    </row>
    <row r="343" spans="6:6" x14ac:dyDescent="0.2">
      <c r="F343" s="221"/>
    </row>
    <row r="344" spans="6:6" x14ac:dyDescent="0.2">
      <c r="F344" s="221"/>
    </row>
    <row r="345" spans="6:6" x14ac:dyDescent="0.2">
      <c r="F345" s="221"/>
    </row>
    <row r="346" spans="6:6" x14ac:dyDescent="0.2">
      <c r="F346" s="221"/>
    </row>
    <row r="347" spans="6:6" x14ac:dyDescent="0.2">
      <c r="F347" s="221"/>
    </row>
    <row r="348" spans="6:6" x14ac:dyDescent="0.2">
      <c r="F348" s="221"/>
    </row>
    <row r="349" spans="6:6" x14ac:dyDescent="0.2">
      <c r="F349" s="221"/>
    </row>
    <row r="350" spans="6:6" x14ac:dyDescent="0.2">
      <c r="F350" s="221"/>
    </row>
    <row r="351" spans="6:6" x14ac:dyDescent="0.2">
      <c r="F351" s="221"/>
    </row>
    <row r="352" spans="6:6" x14ac:dyDescent="0.2">
      <c r="F352" s="221"/>
    </row>
    <row r="353" spans="6:6" x14ac:dyDescent="0.2">
      <c r="F353" s="221"/>
    </row>
    <row r="354" spans="6:6" x14ac:dyDescent="0.2">
      <c r="F354" s="221"/>
    </row>
    <row r="355" spans="6:6" x14ac:dyDescent="0.2">
      <c r="F355" s="221"/>
    </row>
    <row r="356" spans="6:6" x14ac:dyDescent="0.2">
      <c r="F356" s="221"/>
    </row>
    <row r="357" spans="6:6" x14ac:dyDescent="0.2">
      <c r="F357" s="221"/>
    </row>
    <row r="358" spans="6:6" x14ac:dyDescent="0.2">
      <c r="F358" s="221"/>
    </row>
    <row r="359" spans="6:6" x14ac:dyDescent="0.2">
      <c r="F359" s="221"/>
    </row>
    <row r="360" spans="6:6" x14ac:dyDescent="0.2">
      <c r="F360" s="221"/>
    </row>
    <row r="361" spans="6:6" x14ac:dyDescent="0.2">
      <c r="F361" s="221"/>
    </row>
    <row r="362" spans="6:6" x14ac:dyDescent="0.2">
      <c r="F362" s="221"/>
    </row>
    <row r="363" spans="6:6" x14ac:dyDescent="0.2">
      <c r="F363" s="221"/>
    </row>
    <row r="364" spans="6:6" x14ac:dyDescent="0.2">
      <c r="F364" s="221"/>
    </row>
    <row r="365" spans="6:6" x14ac:dyDescent="0.2">
      <c r="F365" s="221"/>
    </row>
    <row r="366" spans="6:6" x14ac:dyDescent="0.2">
      <c r="F366" s="221"/>
    </row>
    <row r="367" spans="6:6" x14ac:dyDescent="0.2">
      <c r="F367" s="221"/>
    </row>
    <row r="368" spans="6:6" x14ac:dyDescent="0.2">
      <c r="F368" s="221"/>
    </row>
    <row r="369" spans="6:6" x14ac:dyDescent="0.2">
      <c r="F369" s="221"/>
    </row>
    <row r="370" spans="6:6" x14ac:dyDescent="0.2">
      <c r="F370" s="221"/>
    </row>
    <row r="371" spans="6:6" x14ac:dyDescent="0.2">
      <c r="F371" s="221"/>
    </row>
    <row r="372" spans="6:6" x14ac:dyDescent="0.2">
      <c r="F372" s="221"/>
    </row>
    <row r="373" spans="6:6" x14ac:dyDescent="0.2">
      <c r="F373" s="221"/>
    </row>
    <row r="374" spans="6:6" x14ac:dyDescent="0.2">
      <c r="F374" s="221"/>
    </row>
    <row r="375" spans="6:6" x14ac:dyDescent="0.2">
      <c r="F375" s="221"/>
    </row>
    <row r="376" spans="6:6" x14ac:dyDescent="0.2">
      <c r="F376" s="221"/>
    </row>
    <row r="377" spans="6:6" x14ac:dyDescent="0.2">
      <c r="F377" s="221"/>
    </row>
    <row r="378" spans="6:6" x14ac:dyDescent="0.2">
      <c r="F378" s="221"/>
    </row>
    <row r="379" spans="6:6" x14ac:dyDescent="0.2">
      <c r="F379" s="221"/>
    </row>
    <row r="380" spans="6:6" x14ac:dyDescent="0.2">
      <c r="F380" s="221"/>
    </row>
    <row r="381" spans="6:6" x14ac:dyDescent="0.2">
      <c r="F381" s="221"/>
    </row>
    <row r="382" spans="6:6" x14ac:dyDescent="0.2">
      <c r="F382" s="221"/>
    </row>
    <row r="383" spans="6:6" x14ac:dyDescent="0.2">
      <c r="F383" s="221"/>
    </row>
    <row r="384" spans="6:6" x14ac:dyDescent="0.2">
      <c r="F384" s="221"/>
    </row>
    <row r="385" spans="6:6" x14ac:dyDescent="0.2">
      <c r="F385" s="221"/>
    </row>
    <row r="386" spans="6:6" x14ac:dyDescent="0.2">
      <c r="F386" s="221"/>
    </row>
    <row r="387" spans="6:6" x14ac:dyDescent="0.2">
      <c r="F387" s="221"/>
    </row>
    <row r="388" spans="6:6" x14ac:dyDescent="0.2">
      <c r="F388" s="221"/>
    </row>
    <row r="389" spans="6:6" x14ac:dyDescent="0.2">
      <c r="F389" s="221"/>
    </row>
    <row r="390" spans="6:6" x14ac:dyDescent="0.2">
      <c r="F390" s="221"/>
    </row>
    <row r="391" spans="6:6" x14ac:dyDescent="0.2">
      <c r="F391" s="221"/>
    </row>
    <row r="392" spans="6:6" x14ac:dyDescent="0.2">
      <c r="F392" s="221"/>
    </row>
    <row r="393" spans="6:6" x14ac:dyDescent="0.2">
      <c r="F393" s="221"/>
    </row>
    <row r="394" spans="6:6" x14ac:dyDescent="0.2">
      <c r="F394" s="221"/>
    </row>
    <row r="395" spans="6:6" x14ac:dyDescent="0.2">
      <c r="F395" s="221"/>
    </row>
    <row r="396" spans="6:6" x14ac:dyDescent="0.2">
      <c r="F396" s="221"/>
    </row>
    <row r="397" spans="6:6" x14ac:dyDescent="0.2">
      <c r="F397" s="221"/>
    </row>
    <row r="398" spans="6:6" x14ac:dyDescent="0.2">
      <c r="F398" s="221"/>
    </row>
    <row r="399" spans="6:6" x14ac:dyDescent="0.2">
      <c r="F399" s="221"/>
    </row>
    <row r="400" spans="6:6" x14ac:dyDescent="0.2">
      <c r="F400" s="221"/>
    </row>
    <row r="401" spans="6:6" x14ac:dyDescent="0.2">
      <c r="F401" s="221"/>
    </row>
    <row r="402" spans="6:6" x14ac:dyDescent="0.2">
      <c r="F402" s="221"/>
    </row>
    <row r="403" spans="6:6" x14ac:dyDescent="0.2">
      <c r="F403" s="221"/>
    </row>
    <row r="404" spans="6:6" x14ac:dyDescent="0.2">
      <c r="F404" s="221"/>
    </row>
    <row r="405" spans="6:6" x14ac:dyDescent="0.2">
      <c r="F405" s="221"/>
    </row>
    <row r="406" spans="6:6" x14ac:dyDescent="0.2">
      <c r="F406" s="221"/>
    </row>
    <row r="407" spans="6:6" x14ac:dyDescent="0.2">
      <c r="F407" s="221"/>
    </row>
    <row r="408" spans="6:6" x14ac:dyDescent="0.2">
      <c r="F408" s="221"/>
    </row>
    <row r="409" spans="6:6" x14ac:dyDescent="0.2">
      <c r="F409" s="221"/>
    </row>
    <row r="410" spans="6:6" x14ac:dyDescent="0.2">
      <c r="F410" s="221"/>
    </row>
    <row r="411" spans="6:6" x14ac:dyDescent="0.2">
      <c r="F411" s="221"/>
    </row>
    <row r="412" spans="6:6" x14ac:dyDescent="0.2">
      <c r="F412" s="221"/>
    </row>
    <row r="413" spans="6:6" x14ac:dyDescent="0.2">
      <c r="F413" s="221"/>
    </row>
    <row r="414" spans="6:6" x14ac:dyDescent="0.2">
      <c r="F414" s="221"/>
    </row>
    <row r="415" spans="6:6" x14ac:dyDescent="0.2">
      <c r="F415" s="221"/>
    </row>
    <row r="416" spans="6:6" x14ac:dyDescent="0.2">
      <c r="F416" s="221"/>
    </row>
    <row r="417" spans="6:6" x14ac:dyDescent="0.2">
      <c r="F417" s="221"/>
    </row>
    <row r="418" spans="6:6" x14ac:dyDescent="0.2">
      <c r="F418" s="221"/>
    </row>
    <row r="419" spans="6:6" x14ac:dyDescent="0.2">
      <c r="F419" s="221"/>
    </row>
    <row r="420" spans="6:6" x14ac:dyDescent="0.2">
      <c r="F420" s="221"/>
    </row>
    <row r="421" spans="6:6" x14ac:dyDescent="0.2">
      <c r="F421" s="221"/>
    </row>
    <row r="422" spans="6:6" x14ac:dyDescent="0.2">
      <c r="F422" s="221"/>
    </row>
    <row r="423" spans="6:6" x14ac:dyDescent="0.2">
      <c r="F423" s="221"/>
    </row>
    <row r="424" spans="6:6" x14ac:dyDescent="0.2">
      <c r="F424" s="221"/>
    </row>
    <row r="425" spans="6:6" x14ac:dyDescent="0.2">
      <c r="F425" s="221"/>
    </row>
    <row r="426" spans="6:6" x14ac:dyDescent="0.2">
      <c r="F426" s="221"/>
    </row>
    <row r="427" spans="6:6" x14ac:dyDescent="0.2">
      <c r="F427" s="221"/>
    </row>
    <row r="428" spans="6:6" x14ac:dyDescent="0.2">
      <c r="F428" s="221"/>
    </row>
    <row r="429" spans="6:6" x14ac:dyDescent="0.2">
      <c r="F429" s="221"/>
    </row>
    <row r="430" spans="6:6" x14ac:dyDescent="0.2">
      <c r="F430" s="221"/>
    </row>
    <row r="431" spans="6:6" x14ac:dyDescent="0.2">
      <c r="F431" s="221"/>
    </row>
    <row r="432" spans="6:6" x14ac:dyDescent="0.2">
      <c r="F432" s="221"/>
    </row>
    <row r="433" spans="6:6" x14ac:dyDescent="0.2">
      <c r="F433" s="221"/>
    </row>
    <row r="434" spans="6:6" x14ac:dyDescent="0.2">
      <c r="F434" s="221"/>
    </row>
    <row r="435" spans="6:6" x14ac:dyDescent="0.2">
      <c r="F435" s="221"/>
    </row>
    <row r="436" spans="6:6" x14ac:dyDescent="0.2">
      <c r="F436" s="221"/>
    </row>
    <row r="437" spans="6:6" x14ac:dyDescent="0.2">
      <c r="F437" s="221"/>
    </row>
    <row r="438" spans="6:6" x14ac:dyDescent="0.2">
      <c r="F438" s="221"/>
    </row>
    <row r="439" spans="6:6" x14ac:dyDescent="0.2">
      <c r="F439" s="221"/>
    </row>
    <row r="440" spans="6:6" x14ac:dyDescent="0.2">
      <c r="F440" s="221"/>
    </row>
    <row r="441" spans="6:6" x14ac:dyDescent="0.2">
      <c r="F441" s="221"/>
    </row>
    <row r="442" spans="6:6" x14ac:dyDescent="0.2">
      <c r="F442" s="221"/>
    </row>
    <row r="443" spans="6:6" x14ac:dyDescent="0.2">
      <c r="F443" s="221"/>
    </row>
    <row r="444" spans="6:6" x14ac:dyDescent="0.2">
      <c r="F444" s="221"/>
    </row>
    <row r="445" spans="6:6" x14ac:dyDescent="0.2">
      <c r="F445" s="221"/>
    </row>
    <row r="446" spans="6:6" x14ac:dyDescent="0.2">
      <c r="F446" s="221"/>
    </row>
    <row r="447" spans="6:6" x14ac:dyDescent="0.2">
      <c r="F447" s="221"/>
    </row>
    <row r="448" spans="6:6" x14ac:dyDescent="0.2">
      <c r="F448" s="221"/>
    </row>
    <row r="449" spans="6:6" x14ac:dyDescent="0.2">
      <c r="F449" s="221"/>
    </row>
    <row r="450" spans="6:6" x14ac:dyDescent="0.2">
      <c r="F450" s="221"/>
    </row>
    <row r="451" spans="6:6" x14ac:dyDescent="0.2">
      <c r="F451" s="221"/>
    </row>
    <row r="452" spans="6:6" x14ac:dyDescent="0.2">
      <c r="F452" s="221"/>
    </row>
    <row r="453" spans="6:6" x14ac:dyDescent="0.2">
      <c r="F453" s="221"/>
    </row>
    <row r="454" spans="6:6" x14ac:dyDescent="0.2">
      <c r="F454" s="221"/>
    </row>
    <row r="455" spans="6:6" x14ac:dyDescent="0.2">
      <c r="F455" s="221"/>
    </row>
    <row r="456" spans="6:6" x14ac:dyDescent="0.2">
      <c r="F456" s="221"/>
    </row>
    <row r="457" spans="6:6" x14ac:dyDescent="0.2">
      <c r="F457" s="221"/>
    </row>
    <row r="458" spans="6:6" x14ac:dyDescent="0.2">
      <c r="F458" s="221"/>
    </row>
    <row r="459" spans="6:6" x14ac:dyDescent="0.2">
      <c r="F459" s="221"/>
    </row>
    <row r="460" spans="6:6" x14ac:dyDescent="0.2">
      <c r="F460" s="221"/>
    </row>
    <row r="461" spans="6:6" x14ac:dyDescent="0.2">
      <c r="F461" s="221"/>
    </row>
    <row r="462" spans="6:6" x14ac:dyDescent="0.2">
      <c r="F462" s="221"/>
    </row>
    <row r="463" spans="6:6" x14ac:dyDescent="0.2">
      <c r="F463" s="221"/>
    </row>
    <row r="464" spans="6:6" x14ac:dyDescent="0.2">
      <c r="F464" s="221"/>
    </row>
    <row r="465" spans="6:6" x14ac:dyDescent="0.2">
      <c r="F465" s="221"/>
    </row>
    <row r="466" spans="6:6" x14ac:dyDescent="0.2">
      <c r="F466" s="221"/>
    </row>
    <row r="467" spans="6:6" x14ac:dyDescent="0.2">
      <c r="F467" s="221"/>
    </row>
    <row r="468" spans="6:6" x14ac:dyDescent="0.2">
      <c r="F468" s="221"/>
    </row>
    <row r="469" spans="6:6" x14ac:dyDescent="0.2">
      <c r="F469" s="221"/>
    </row>
    <row r="470" spans="6:6" x14ac:dyDescent="0.2">
      <c r="F470" s="221"/>
    </row>
    <row r="471" spans="6:6" x14ac:dyDescent="0.2">
      <c r="F471" s="221"/>
    </row>
    <row r="472" spans="6:6" x14ac:dyDescent="0.2">
      <c r="F472" s="221"/>
    </row>
    <row r="473" spans="6:6" x14ac:dyDescent="0.2">
      <c r="F473" s="221"/>
    </row>
    <row r="474" spans="6:6" x14ac:dyDescent="0.2">
      <c r="F474" s="221"/>
    </row>
    <row r="475" spans="6:6" x14ac:dyDescent="0.2">
      <c r="F475" s="221"/>
    </row>
    <row r="476" spans="6:6" x14ac:dyDescent="0.2">
      <c r="F476" s="221"/>
    </row>
    <row r="477" spans="6:6" x14ac:dyDescent="0.2">
      <c r="F477" s="221"/>
    </row>
    <row r="478" spans="6:6" x14ac:dyDescent="0.2">
      <c r="F478" s="221"/>
    </row>
    <row r="479" spans="6:6" x14ac:dyDescent="0.2">
      <c r="F479" s="221"/>
    </row>
    <row r="480" spans="6:6" x14ac:dyDescent="0.2">
      <c r="F480" s="221"/>
    </row>
    <row r="481" spans="6:6" x14ac:dyDescent="0.2">
      <c r="F481" s="221"/>
    </row>
    <row r="482" spans="6:6" x14ac:dyDescent="0.2">
      <c r="F482" s="221"/>
    </row>
    <row r="483" spans="6:6" x14ac:dyDescent="0.2">
      <c r="F483" s="221"/>
    </row>
    <row r="484" spans="6:6" x14ac:dyDescent="0.2">
      <c r="F484" s="221"/>
    </row>
    <row r="485" spans="6:6" x14ac:dyDescent="0.2">
      <c r="F485" s="221"/>
    </row>
    <row r="486" spans="6:6" x14ac:dyDescent="0.2">
      <c r="F486" s="221"/>
    </row>
    <row r="487" spans="6:6" x14ac:dyDescent="0.2">
      <c r="F487" s="221"/>
    </row>
    <row r="488" spans="6:6" x14ac:dyDescent="0.2">
      <c r="F488" s="221"/>
    </row>
    <row r="489" spans="6:6" x14ac:dyDescent="0.2">
      <c r="F489" s="221"/>
    </row>
    <row r="490" spans="6:6" x14ac:dyDescent="0.2">
      <c r="F490" s="221"/>
    </row>
    <row r="491" spans="6:6" x14ac:dyDescent="0.2">
      <c r="F491" s="221"/>
    </row>
    <row r="492" spans="6:6" x14ac:dyDescent="0.2">
      <c r="F492" s="221"/>
    </row>
    <row r="493" spans="6:6" x14ac:dyDescent="0.2">
      <c r="F493" s="221"/>
    </row>
    <row r="494" spans="6:6" x14ac:dyDescent="0.2">
      <c r="F494" s="221"/>
    </row>
    <row r="495" spans="6:6" x14ac:dyDescent="0.2">
      <c r="F495" s="221"/>
    </row>
    <row r="496" spans="6:6" x14ac:dyDescent="0.2">
      <c r="F496" s="221"/>
    </row>
    <row r="497" spans="6:6" x14ac:dyDescent="0.2">
      <c r="F497" s="221"/>
    </row>
    <row r="498" spans="6:6" x14ac:dyDescent="0.2">
      <c r="F498" s="221"/>
    </row>
    <row r="499" spans="6:6" x14ac:dyDescent="0.2">
      <c r="F499" s="221"/>
    </row>
    <row r="500" spans="6:6" x14ac:dyDescent="0.2">
      <c r="F500" s="221"/>
    </row>
    <row r="501" spans="6:6" x14ac:dyDescent="0.2">
      <c r="F501" s="221"/>
    </row>
    <row r="502" spans="6:6" x14ac:dyDescent="0.2">
      <c r="F502" s="221"/>
    </row>
    <row r="503" spans="6:6" x14ac:dyDescent="0.2">
      <c r="F503" s="221"/>
    </row>
    <row r="504" spans="6:6" x14ac:dyDescent="0.2">
      <c r="F504" s="221"/>
    </row>
    <row r="505" spans="6:6" x14ac:dyDescent="0.2">
      <c r="F505" s="221"/>
    </row>
    <row r="506" spans="6:6" x14ac:dyDescent="0.2">
      <c r="F506" s="221"/>
    </row>
    <row r="507" spans="6:6" x14ac:dyDescent="0.2">
      <c r="F507" s="221"/>
    </row>
    <row r="508" spans="6:6" x14ac:dyDescent="0.2">
      <c r="F508" s="221"/>
    </row>
    <row r="509" spans="6:6" x14ac:dyDescent="0.2">
      <c r="F509" s="221"/>
    </row>
    <row r="510" spans="6:6" x14ac:dyDescent="0.2">
      <c r="F510" s="221"/>
    </row>
    <row r="511" spans="6:6" x14ac:dyDescent="0.2">
      <c r="F511" s="221"/>
    </row>
    <row r="512" spans="6:6" x14ac:dyDescent="0.2">
      <c r="F512" s="221"/>
    </row>
    <row r="513" spans="6:6" x14ac:dyDescent="0.2">
      <c r="F513" s="221"/>
    </row>
    <row r="514" spans="6:6" x14ac:dyDescent="0.2">
      <c r="F514" s="221"/>
    </row>
    <row r="515" spans="6:6" x14ac:dyDescent="0.2">
      <c r="F515" s="221"/>
    </row>
    <row r="516" spans="6:6" x14ac:dyDescent="0.2">
      <c r="F516" s="221"/>
    </row>
    <row r="517" spans="6:6" x14ac:dyDescent="0.2">
      <c r="F517" s="221"/>
    </row>
    <row r="518" spans="6:6" x14ac:dyDescent="0.2">
      <c r="F518" s="221"/>
    </row>
    <row r="519" spans="6:6" x14ac:dyDescent="0.2">
      <c r="F519" s="221"/>
    </row>
    <row r="520" spans="6:6" x14ac:dyDescent="0.2">
      <c r="F520" s="221"/>
    </row>
    <row r="521" spans="6:6" x14ac:dyDescent="0.2">
      <c r="F521" s="221"/>
    </row>
    <row r="522" spans="6:6" x14ac:dyDescent="0.2">
      <c r="F522" s="221"/>
    </row>
    <row r="523" spans="6:6" x14ac:dyDescent="0.2">
      <c r="F523" s="221"/>
    </row>
    <row r="524" spans="6:6" x14ac:dyDescent="0.2">
      <c r="F524" s="221"/>
    </row>
    <row r="525" spans="6:6" x14ac:dyDescent="0.2">
      <c r="F525" s="221"/>
    </row>
    <row r="526" spans="6:6" x14ac:dyDescent="0.2">
      <c r="F526" s="221"/>
    </row>
    <row r="527" spans="6:6" x14ac:dyDescent="0.2">
      <c r="F527" s="221"/>
    </row>
    <row r="528" spans="6:6" x14ac:dyDescent="0.2">
      <c r="F528" s="221"/>
    </row>
    <row r="529" spans="6:6" x14ac:dyDescent="0.2">
      <c r="F529" s="221"/>
    </row>
    <row r="530" spans="6:6" x14ac:dyDescent="0.2">
      <c r="F530" s="221"/>
    </row>
    <row r="531" spans="6:6" x14ac:dyDescent="0.2">
      <c r="F531" s="221"/>
    </row>
    <row r="532" spans="6:6" x14ac:dyDescent="0.2">
      <c r="F532" s="221"/>
    </row>
    <row r="533" spans="6:6" x14ac:dyDescent="0.2">
      <c r="F533" s="221"/>
    </row>
    <row r="534" spans="6:6" x14ac:dyDescent="0.2">
      <c r="F534" s="221"/>
    </row>
    <row r="535" spans="6:6" x14ac:dyDescent="0.2">
      <c r="F535" s="221"/>
    </row>
    <row r="536" spans="6:6" x14ac:dyDescent="0.2">
      <c r="F536" s="221"/>
    </row>
    <row r="537" spans="6:6" x14ac:dyDescent="0.2">
      <c r="F537" s="221"/>
    </row>
    <row r="538" spans="6:6" x14ac:dyDescent="0.2">
      <c r="F538" s="221"/>
    </row>
    <row r="539" spans="6:6" x14ac:dyDescent="0.2">
      <c r="F539" s="221"/>
    </row>
    <row r="540" spans="6:6" x14ac:dyDescent="0.2">
      <c r="F540" s="221"/>
    </row>
    <row r="541" spans="6:6" x14ac:dyDescent="0.2">
      <c r="F541" s="221"/>
    </row>
    <row r="542" spans="6:6" x14ac:dyDescent="0.2">
      <c r="F542" s="221"/>
    </row>
    <row r="543" spans="6:6" x14ac:dyDescent="0.2">
      <c r="F543" s="221"/>
    </row>
    <row r="544" spans="6:6" x14ac:dyDescent="0.2">
      <c r="F544" s="221"/>
    </row>
    <row r="545" spans="6:6" x14ac:dyDescent="0.2">
      <c r="F545" s="221"/>
    </row>
    <row r="546" spans="6:6" x14ac:dyDescent="0.2">
      <c r="F546" s="221"/>
    </row>
    <row r="547" spans="6:6" x14ac:dyDescent="0.2">
      <c r="F547" s="221"/>
    </row>
    <row r="548" spans="6:6" x14ac:dyDescent="0.2">
      <c r="F548" s="221"/>
    </row>
    <row r="549" spans="6:6" x14ac:dyDescent="0.2">
      <c r="F549" s="221"/>
    </row>
    <row r="550" spans="6:6" x14ac:dyDescent="0.2">
      <c r="F550" s="221"/>
    </row>
    <row r="551" spans="6:6" x14ac:dyDescent="0.2">
      <c r="F551" s="221"/>
    </row>
    <row r="552" spans="6:6" x14ac:dyDescent="0.2">
      <c r="F552" s="221"/>
    </row>
    <row r="553" spans="6:6" x14ac:dyDescent="0.2">
      <c r="F553" s="221"/>
    </row>
    <row r="554" spans="6:6" x14ac:dyDescent="0.2">
      <c r="F554" s="221"/>
    </row>
    <row r="555" spans="6:6" x14ac:dyDescent="0.2">
      <c r="F555" s="221"/>
    </row>
    <row r="556" spans="6:6" x14ac:dyDescent="0.2">
      <c r="F556" s="221"/>
    </row>
    <row r="557" spans="6:6" x14ac:dyDescent="0.2">
      <c r="F557" s="221"/>
    </row>
    <row r="558" spans="6:6" x14ac:dyDescent="0.2">
      <c r="F558" s="221"/>
    </row>
    <row r="559" spans="6:6" x14ac:dyDescent="0.2">
      <c r="F559" s="221"/>
    </row>
    <row r="560" spans="6:6" x14ac:dyDescent="0.2">
      <c r="F560" s="221"/>
    </row>
    <row r="561" spans="6:6" x14ac:dyDescent="0.2">
      <c r="F561" s="221"/>
    </row>
    <row r="562" spans="6:6" x14ac:dyDescent="0.2">
      <c r="F562" s="221"/>
    </row>
    <row r="563" spans="6:6" x14ac:dyDescent="0.2">
      <c r="F563" s="221"/>
    </row>
    <row r="564" spans="6:6" x14ac:dyDescent="0.2">
      <c r="F564" s="221"/>
    </row>
    <row r="565" spans="6:6" x14ac:dyDescent="0.2">
      <c r="F565" s="221"/>
    </row>
    <row r="566" spans="6:6" x14ac:dyDescent="0.2">
      <c r="F566" s="221"/>
    </row>
    <row r="567" spans="6:6" x14ac:dyDescent="0.2">
      <c r="F567" s="221"/>
    </row>
    <row r="568" spans="6:6" x14ac:dyDescent="0.2">
      <c r="F568" s="221"/>
    </row>
    <row r="569" spans="6:6" x14ac:dyDescent="0.2">
      <c r="F569" s="221"/>
    </row>
    <row r="570" spans="6:6" x14ac:dyDescent="0.2">
      <c r="F570" s="221"/>
    </row>
    <row r="571" spans="6:6" x14ac:dyDescent="0.2">
      <c r="F571" s="221"/>
    </row>
    <row r="572" spans="6:6" x14ac:dyDescent="0.2">
      <c r="F572" s="221"/>
    </row>
    <row r="573" spans="6:6" x14ac:dyDescent="0.2">
      <c r="F573" s="221"/>
    </row>
    <row r="574" spans="6:6" x14ac:dyDescent="0.2">
      <c r="F574" s="221"/>
    </row>
    <row r="575" spans="6:6" x14ac:dyDescent="0.2">
      <c r="F575" s="221"/>
    </row>
    <row r="576" spans="6:6" x14ac:dyDescent="0.2">
      <c r="F576" s="221"/>
    </row>
    <row r="577" spans="6:6" x14ac:dyDescent="0.2">
      <c r="F577" s="221"/>
    </row>
    <row r="578" spans="6:6" x14ac:dyDescent="0.2">
      <c r="F578" s="221"/>
    </row>
    <row r="579" spans="6:6" x14ac:dyDescent="0.2">
      <c r="F579" s="221"/>
    </row>
    <row r="580" spans="6:6" x14ac:dyDescent="0.2">
      <c r="F580" s="221"/>
    </row>
    <row r="581" spans="6:6" x14ac:dyDescent="0.2">
      <c r="F581" s="221"/>
    </row>
    <row r="582" spans="6:6" x14ac:dyDescent="0.2">
      <c r="F582" s="221"/>
    </row>
    <row r="583" spans="6:6" x14ac:dyDescent="0.2">
      <c r="F583" s="221"/>
    </row>
    <row r="584" spans="6:6" x14ac:dyDescent="0.2">
      <c r="F584" s="221"/>
    </row>
    <row r="585" spans="6:6" x14ac:dyDescent="0.2">
      <c r="F585" s="221"/>
    </row>
    <row r="586" spans="6:6" x14ac:dyDescent="0.2">
      <c r="F586" s="221"/>
    </row>
    <row r="587" spans="6:6" x14ac:dyDescent="0.2">
      <c r="F587" s="221"/>
    </row>
    <row r="588" spans="6:6" x14ac:dyDescent="0.2">
      <c r="F588" s="221"/>
    </row>
    <row r="589" spans="6:6" x14ac:dyDescent="0.2">
      <c r="F589" s="221"/>
    </row>
    <row r="590" spans="6:6" x14ac:dyDescent="0.2">
      <c r="F590" s="221"/>
    </row>
    <row r="591" spans="6:6" x14ac:dyDescent="0.2">
      <c r="F591" s="221"/>
    </row>
    <row r="592" spans="6:6" x14ac:dyDescent="0.2">
      <c r="F592" s="221"/>
    </row>
    <row r="593" spans="6:6" x14ac:dyDescent="0.2">
      <c r="F593" s="221"/>
    </row>
    <row r="594" spans="6:6" x14ac:dyDescent="0.2">
      <c r="F594" s="221"/>
    </row>
    <row r="595" spans="6:6" x14ac:dyDescent="0.2">
      <c r="F595" s="221"/>
    </row>
    <row r="596" spans="6:6" x14ac:dyDescent="0.2">
      <c r="F596" s="221"/>
    </row>
    <row r="597" spans="6:6" x14ac:dyDescent="0.2">
      <c r="F597" s="221"/>
    </row>
    <row r="598" spans="6:6" x14ac:dyDescent="0.2">
      <c r="F598" s="221"/>
    </row>
    <row r="599" spans="6:6" x14ac:dyDescent="0.2">
      <c r="F599" s="221"/>
    </row>
    <row r="600" spans="6:6" x14ac:dyDescent="0.2">
      <c r="F600" s="221"/>
    </row>
    <row r="601" spans="6:6" x14ac:dyDescent="0.2">
      <c r="F601" s="221"/>
    </row>
    <row r="602" spans="6:6" x14ac:dyDescent="0.2">
      <c r="F602" s="221"/>
    </row>
    <row r="603" spans="6:6" x14ac:dyDescent="0.2">
      <c r="F603" s="221"/>
    </row>
    <row r="604" spans="6:6" x14ac:dyDescent="0.2">
      <c r="F604" s="221"/>
    </row>
    <row r="605" spans="6:6" x14ac:dyDescent="0.2">
      <c r="F605" s="221"/>
    </row>
    <row r="606" spans="6:6" x14ac:dyDescent="0.2">
      <c r="F606" s="221"/>
    </row>
    <row r="607" spans="6:6" x14ac:dyDescent="0.2">
      <c r="F607" s="221"/>
    </row>
    <row r="608" spans="6:6" x14ac:dyDescent="0.2">
      <c r="F608" s="221"/>
    </row>
    <row r="609" spans="6:6" x14ac:dyDescent="0.2">
      <c r="F609" s="221"/>
    </row>
    <row r="610" spans="6:6" x14ac:dyDescent="0.2">
      <c r="F610" s="221"/>
    </row>
    <row r="611" spans="6:6" x14ac:dyDescent="0.2">
      <c r="F611" s="221"/>
    </row>
    <row r="612" spans="6:6" x14ac:dyDescent="0.2">
      <c r="F612" s="221"/>
    </row>
    <row r="613" spans="6:6" x14ac:dyDescent="0.2">
      <c r="F613" s="221"/>
    </row>
    <row r="614" spans="6:6" x14ac:dyDescent="0.2">
      <c r="F614" s="221"/>
    </row>
    <row r="615" spans="6:6" x14ac:dyDescent="0.2">
      <c r="F615" s="221"/>
    </row>
    <row r="616" spans="6:6" x14ac:dyDescent="0.2">
      <c r="F616" s="221"/>
    </row>
    <row r="617" spans="6:6" x14ac:dyDescent="0.2">
      <c r="F617" s="221"/>
    </row>
    <row r="618" spans="6:6" x14ac:dyDescent="0.2">
      <c r="F618" s="221"/>
    </row>
    <row r="619" spans="6:6" x14ac:dyDescent="0.2">
      <c r="F619" s="221"/>
    </row>
    <row r="620" spans="6:6" x14ac:dyDescent="0.2">
      <c r="F620" s="221"/>
    </row>
    <row r="621" spans="6:6" x14ac:dyDescent="0.2">
      <c r="F621" s="221"/>
    </row>
    <row r="622" spans="6:6" x14ac:dyDescent="0.2">
      <c r="F622" s="221"/>
    </row>
    <row r="623" spans="6:6" x14ac:dyDescent="0.2">
      <c r="F623" s="221"/>
    </row>
    <row r="624" spans="6:6" x14ac:dyDescent="0.2">
      <c r="F624" s="221"/>
    </row>
    <row r="625" spans="6:6" x14ac:dyDescent="0.2">
      <c r="F625" s="221"/>
    </row>
    <row r="626" spans="6:6" x14ac:dyDescent="0.2">
      <c r="F626" s="221"/>
    </row>
    <row r="627" spans="6:6" x14ac:dyDescent="0.2">
      <c r="F627" s="221"/>
    </row>
    <row r="628" spans="6:6" x14ac:dyDescent="0.2">
      <c r="F628" s="221"/>
    </row>
    <row r="629" spans="6:6" x14ac:dyDescent="0.2">
      <c r="F629" s="221"/>
    </row>
    <row r="630" spans="6:6" x14ac:dyDescent="0.2">
      <c r="F630" s="221"/>
    </row>
    <row r="631" spans="6:6" x14ac:dyDescent="0.2">
      <c r="F631" s="221"/>
    </row>
    <row r="632" spans="6:6" x14ac:dyDescent="0.2">
      <c r="F632" s="221"/>
    </row>
    <row r="633" spans="6:6" x14ac:dyDescent="0.2">
      <c r="F633" s="221"/>
    </row>
    <row r="634" spans="6:6" x14ac:dyDescent="0.2">
      <c r="F634" s="221"/>
    </row>
    <row r="635" spans="6:6" x14ac:dyDescent="0.2">
      <c r="F635" s="221"/>
    </row>
    <row r="636" spans="6:6" x14ac:dyDescent="0.2">
      <c r="F636" s="221"/>
    </row>
    <row r="637" spans="6:6" x14ac:dyDescent="0.2">
      <c r="F637" s="221"/>
    </row>
    <row r="638" spans="6:6" x14ac:dyDescent="0.2">
      <c r="F638" s="221"/>
    </row>
    <row r="639" spans="6:6" x14ac:dyDescent="0.2">
      <c r="F639" s="221"/>
    </row>
    <row r="640" spans="6:6" x14ac:dyDescent="0.2">
      <c r="F640" s="221"/>
    </row>
    <row r="641" spans="6:6" x14ac:dyDescent="0.2">
      <c r="F641" s="221"/>
    </row>
    <row r="642" spans="6:6" x14ac:dyDescent="0.2">
      <c r="F642" s="221"/>
    </row>
    <row r="643" spans="6:6" x14ac:dyDescent="0.2">
      <c r="F643" s="221"/>
    </row>
    <row r="644" spans="6:6" x14ac:dyDescent="0.2">
      <c r="F644" s="221"/>
    </row>
    <row r="645" spans="6:6" x14ac:dyDescent="0.2">
      <c r="F645" s="221"/>
    </row>
    <row r="646" spans="6:6" x14ac:dyDescent="0.2">
      <c r="F646" s="221"/>
    </row>
    <row r="647" spans="6:6" x14ac:dyDescent="0.2">
      <c r="F647" s="221"/>
    </row>
    <row r="648" spans="6:6" x14ac:dyDescent="0.2">
      <c r="F648" s="221"/>
    </row>
    <row r="649" spans="6:6" x14ac:dyDescent="0.2">
      <c r="F649" s="221"/>
    </row>
    <row r="650" spans="6:6" x14ac:dyDescent="0.2">
      <c r="F650" s="221"/>
    </row>
    <row r="651" spans="6:6" x14ac:dyDescent="0.2">
      <c r="F651" s="221"/>
    </row>
    <row r="652" spans="6:6" x14ac:dyDescent="0.2">
      <c r="F652" s="221"/>
    </row>
    <row r="653" spans="6:6" x14ac:dyDescent="0.2">
      <c r="F653" s="221"/>
    </row>
    <row r="654" spans="6:6" x14ac:dyDescent="0.2">
      <c r="F654" s="221"/>
    </row>
    <row r="655" spans="6:6" x14ac:dyDescent="0.2">
      <c r="F655" s="221"/>
    </row>
    <row r="656" spans="6:6" x14ac:dyDescent="0.2">
      <c r="F656" s="221"/>
    </row>
    <row r="657" spans="6:6" x14ac:dyDescent="0.2">
      <c r="F657" s="221"/>
    </row>
    <row r="658" spans="6:6" x14ac:dyDescent="0.2">
      <c r="F658" s="221"/>
    </row>
    <row r="659" spans="6:6" x14ac:dyDescent="0.2">
      <c r="F659" s="221"/>
    </row>
    <row r="660" spans="6:6" x14ac:dyDescent="0.2">
      <c r="F660" s="221"/>
    </row>
    <row r="661" spans="6:6" x14ac:dyDescent="0.2">
      <c r="F661" s="221"/>
    </row>
    <row r="662" spans="6:6" x14ac:dyDescent="0.2">
      <c r="F662" s="221"/>
    </row>
    <row r="663" spans="6:6" x14ac:dyDescent="0.2">
      <c r="F663" s="221"/>
    </row>
    <row r="664" spans="6:6" x14ac:dyDescent="0.2">
      <c r="F664" s="221"/>
    </row>
    <row r="665" spans="6:6" x14ac:dyDescent="0.2">
      <c r="F665" s="221"/>
    </row>
    <row r="666" spans="6:6" x14ac:dyDescent="0.2">
      <c r="F666" s="221"/>
    </row>
    <row r="667" spans="6:6" x14ac:dyDescent="0.2">
      <c r="F667" s="221"/>
    </row>
    <row r="668" spans="6:6" x14ac:dyDescent="0.2">
      <c r="F668" s="221"/>
    </row>
    <row r="669" spans="6:6" x14ac:dyDescent="0.2">
      <c r="F669" s="221"/>
    </row>
    <row r="670" spans="6:6" x14ac:dyDescent="0.2">
      <c r="F670" s="221"/>
    </row>
    <row r="671" spans="6:6" x14ac:dyDescent="0.2">
      <c r="F671" s="221"/>
    </row>
    <row r="672" spans="6:6" x14ac:dyDescent="0.2">
      <c r="F672" s="221"/>
    </row>
    <row r="673" spans="6:6" x14ac:dyDescent="0.2">
      <c r="F673" s="221"/>
    </row>
    <row r="674" spans="6:6" x14ac:dyDescent="0.2">
      <c r="F674" s="221"/>
    </row>
    <row r="675" spans="6:6" x14ac:dyDescent="0.2">
      <c r="F675" s="221"/>
    </row>
    <row r="676" spans="6:6" x14ac:dyDescent="0.2">
      <c r="F676" s="221"/>
    </row>
    <row r="677" spans="6:6" x14ac:dyDescent="0.2">
      <c r="F677" s="221"/>
    </row>
    <row r="678" spans="6:6" x14ac:dyDescent="0.2">
      <c r="F678" s="221"/>
    </row>
    <row r="679" spans="6:6" x14ac:dyDescent="0.2">
      <c r="F679" s="221"/>
    </row>
    <row r="680" spans="6:6" x14ac:dyDescent="0.2">
      <c r="F680" s="221"/>
    </row>
    <row r="681" spans="6:6" x14ac:dyDescent="0.2">
      <c r="F681" s="221"/>
    </row>
    <row r="682" spans="6:6" x14ac:dyDescent="0.2">
      <c r="F682" s="221"/>
    </row>
    <row r="683" spans="6:6" x14ac:dyDescent="0.2">
      <c r="F683" s="221"/>
    </row>
    <row r="684" spans="6:6" x14ac:dyDescent="0.2">
      <c r="F684" s="221"/>
    </row>
    <row r="685" spans="6:6" x14ac:dyDescent="0.2">
      <c r="F685" s="221"/>
    </row>
    <row r="686" spans="6:6" x14ac:dyDescent="0.2">
      <c r="F686" s="221"/>
    </row>
    <row r="687" spans="6:6" x14ac:dyDescent="0.2">
      <c r="F687" s="221"/>
    </row>
    <row r="688" spans="6:6" x14ac:dyDescent="0.2">
      <c r="F688" s="221"/>
    </row>
    <row r="689" spans="6:6" x14ac:dyDescent="0.2">
      <c r="F689" s="221"/>
    </row>
    <row r="690" spans="6:6" x14ac:dyDescent="0.2">
      <c r="F690" s="221"/>
    </row>
    <row r="691" spans="6:6" x14ac:dyDescent="0.2">
      <c r="F691" s="221"/>
    </row>
    <row r="692" spans="6:6" x14ac:dyDescent="0.2">
      <c r="F692" s="221"/>
    </row>
    <row r="693" spans="6:6" x14ac:dyDescent="0.2">
      <c r="F693" s="221"/>
    </row>
    <row r="694" spans="6:6" x14ac:dyDescent="0.2">
      <c r="F694" s="221"/>
    </row>
    <row r="695" spans="6:6" x14ac:dyDescent="0.2">
      <c r="F695" s="221"/>
    </row>
    <row r="696" spans="6:6" x14ac:dyDescent="0.2">
      <c r="F696" s="221"/>
    </row>
    <row r="697" spans="6:6" x14ac:dyDescent="0.2">
      <c r="F697" s="221"/>
    </row>
    <row r="698" spans="6:6" x14ac:dyDescent="0.2">
      <c r="F698" s="221"/>
    </row>
    <row r="699" spans="6:6" x14ac:dyDescent="0.2">
      <c r="F699" s="221"/>
    </row>
    <row r="700" spans="6:6" x14ac:dyDescent="0.2">
      <c r="F700" s="221"/>
    </row>
    <row r="701" spans="6:6" x14ac:dyDescent="0.2">
      <c r="F701" s="221"/>
    </row>
    <row r="702" spans="6:6" x14ac:dyDescent="0.2">
      <c r="F702" s="221"/>
    </row>
    <row r="703" spans="6:6" x14ac:dyDescent="0.2">
      <c r="F703" s="221"/>
    </row>
    <row r="704" spans="6:6" x14ac:dyDescent="0.2">
      <c r="F704" s="221"/>
    </row>
    <row r="705" spans="6:6" x14ac:dyDescent="0.2">
      <c r="F705" s="221"/>
    </row>
    <row r="706" spans="6:6" x14ac:dyDescent="0.2">
      <c r="F706" s="221"/>
    </row>
    <row r="707" spans="6:6" x14ac:dyDescent="0.2">
      <c r="F707" s="221"/>
    </row>
    <row r="708" spans="6:6" x14ac:dyDescent="0.2">
      <c r="F708" s="221"/>
    </row>
    <row r="709" spans="6:6" x14ac:dyDescent="0.2">
      <c r="F709" s="221"/>
    </row>
    <row r="710" spans="6:6" x14ac:dyDescent="0.2">
      <c r="F710" s="221"/>
    </row>
    <row r="711" spans="6:6" x14ac:dyDescent="0.2">
      <c r="F711" s="221"/>
    </row>
    <row r="712" spans="6:6" x14ac:dyDescent="0.2">
      <c r="F712" s="221"/>
    </row>
    <row r="713" spans="6:6" x14ac:dyDescent="0.2">
      <c r="F713" s="221"/>
    </row>
    <row r="714" spans="6:6" x14ac:dyDescent="0.2">
      <c r="F714" s="221"/>
    </row>
    <row r="715" spans="6:6" x14ac:dyDescent="0.2">
      <c r="F715" s="221"/>
    </row>
    <row r="716" spans="6:6" x14ac:dyDescent="0.2">
      <c r="F716" s="221"/>
    </row>
    <row r="717" spans="6:6" x14ac:dyDescent="0.2">
      <c r="F717" s="221"/>
    </row>
    <row r="718" spans="6:6" x14ac:dyDescent="0.2">
      <c r="F718" s="221"/>
    </row>
    <row r="719" spans="6:6" x14ac:dyDescent="0.2">
      <c r="F719" s="221"/>
    </row>
    <row r="720" spans="6:6" x14ac:dyDescent="0.2">
      <c r="F720" s="221"/>
    </row>
    <row r="721" spans="6:6" x14ac:dyDescent="0.2">
      <c r="F721" s="221"/>
    </row>
    <row r="722" spans="6:6" x14ac:dyDescent="0.2">
      <c r="F722" s="221"/>
    </row>
    <row r="723" spans="6:6" x14ac:dyDescent="0.2">
      <c r="F723" s="221"/>
    </row>
    <row r="724" spans="6:6" x14ac:dyDescent="0.2">
      <c r="F724" s="221"/>
    </row>
    <row r="725" spans="6:6" x14ac:dyDescent="0.2">
      <c r="F725" s="221"/>
    </row>
    <row r="726" spans="6:6" x14ac:dyDescent="0.2">
      <c r="F726" s="221"/>
    </row>
    <row r="727" spans="6:6" x14ac:dyDescent="0.2">
      <c r="F727" s="221"/>
    </row>
    <row r="728" spans="6:6" x14ac:dyDescent="0.2">
      <c r="F728" s="221"/>
    </row>
    <row r="729" spans="6:6" x14ac:dyDescent="0.2">
      <c r="F729" s="221"/>
    </row>
    <row r="730" spans="6:6" x14ac:dyDescent="0.2">
      <c r="F730" s="221"/>
    </row>
    <row r="731" spans="6:6" x14ac:dyDescent="0.2">
      <c r="F731" s="221"/>
    </row>
    <row r="732" spans="6:6" x14ac:dyDescent="0.2">
      <c r="F732" s="221"/>
    </row>
    <row r="733" spans="6:6" x14ac:dyDescent="0.2">
      <c r="F733" s="221"/>
    </row>
    <row r="734" spans="6:6" x14ac:dyDescent="0.2">
      <c r="F734" s="221"/>
    </row>
    <row r="735" spans="6:6" x14ac:dyDescent="0.2">
      <c r="F735" s="221"/>
    </row>
    <row r="736" spans="6:6" x14ac:dyDescent="0.2">
      <c r="F736" s="221"/>
    </row>
    <row r="737" spans="6:6" x14ac:dyDescent="0.2">
      <c r="F737" s="221"/>
    </row>
    <row r="738" spans="6:6" x14ac:dyDescent="0.2">
      <c r="F738" s="221"/>
    </row>
    <row r="739" spans="6:6" x14ac:dyDescent="0.2">
      <c r="F739" s="221"/>
    </row>
    <row r="740" spans="6:6" x14ac:dyDescent="0.2">
      <c r="F740" s="221"/>
    </row>
    <row r="741" spans="6:6" x14ac:dyDescent="0.2">
      <c r="F741" s="221"/>
    </row>
    <row r="742" spans="6:6" x14ac:dyDescent="0.2">
      <c r="F742" s="221"/>
    </row>
    <row r="743" spans="6:6" x14ac:dyDescent="0.2">
      <c r="F743" s="221"/>
    </row>
    <row r="744" spans="6:6" x14ac:dyDescent="0.2">
      <c r="F744" s="221"/>
    </row>
    <row r="745" spans="6:6" x14ac:dyDescent="0.2">
      <c r="F745" s="221"/>
    </row>
    <row r="746" spans="6:6" x14ac:dyDescent="0.2">
      <c r="F746" s="221"/>
    </row>
    <row r="747" spans="6:6" x14ac:dyDescent="0.2">
      <c r="F747" s="221"/>
    </row>
    <row r="748" spans="6:6" x14ac:dyDescent="0.2">
      <c r="F748" s="221"/>
    </row>
    <row r="749" spans="6:6" x14ac:dyDescent="0.2">
      <c r="F749" s="221"/>
    </row>
    <row r="750" spans="6:6" x14ac:dyDescent="0.2">
      <c r="F750" s="221"/>
    </row>
    <row r="751" spans="6:6" x14ac:dyDescent="0.2">
      <c r="F751" s="221"/>
    </row>
    <row r="752" spans="6:6" x14ac:dyDescent="0.2">
      <c r="F752" s="221"/>
    </row>
    <row r="753" spans="6:6" x14ac:dyDescent="0.2">
      <c r="F753" s="221"/>
    </row>
    <row r="754" spans="6:6" x14ac:dyDescent="0.2">
      <c r="F754" s="221"/>
    </row>
    <row r="755" spans="6:6" x14ac:dyDescent="0.2">
      <c r="F755" s="221"/>
    </row>
    <row r="756" spans="6:6" x14ac:dyDescent="0.2">
      <c r="F756" s="221"/>
    </row>
    <row r="757" spans="6:6" x14ac:dyDescent="0.2">
      <c r="F757" s="221"/>
    </row>
    <row r="758" spans="6:6" x14ac:dyDescent="0.2">
      <c r="F758" s="221"/>
    </row>
    <row r="759" spans="6:6" x14ac:dyDescent="0.2">
      <c r="F759" s="221"/>
    </row>
    <row r="760" spans="6:6" x14ac:dyDescent="0.2">
      <c r="F760" s="221"/>
    </row>
    <row r="761" spans="6:6" x14ac:dyDescent="0.2">
      <c r="F761" s="221"/>
    </row>
    <row r="762" spans="6:6" x14ac:dyDescent="0.2">
      <c r="F762" s="221"/>
    </row>
    <row r="763" spans="6:6" x14ac:dyDescent="0.2">
      <c r="F763" s="221"/>
    </row>
    <row r="764" spans="6:6" x14ac:dyDescent="0.2">
      <c r="F764" s="221"/>
    </row>
    <row r="765" spans="6:6" x14ac:dyDescent="0.2">
      <c r="F765" s="221"/>
    </row>
    <row r="766" spans="6:6" x14ac:dyDescent="0.2">
      <c r="F766" s="221"/>
    </row>
    <row r="767" spans="6:6" x14ac:dyDescent="0.2">
      <c r="F767" s="221"/>
    </row>
    <row r="768" spans="6:6" x14ac:dyDescent="0.2">
      <c r="F768" s="221"/>
    </row>
    <row r="769" spans="6:6" x14ac:dyDescent="0.2">
      <c r="F769" s="221"/>
    </row>
    <row r="770" spans="6:6" x14ac:dyDescent="0.2">
      <c r="F770" s="221"/>
    </row>
    <row r="771" spans="6:6" x14ac:dyDescent="0.2">
      <c r="F771" s="221"/>
    </row>
    <row r="772" spans="6:6" x14ac:dyDescent="0.2">
      <c r="F772" s="221"/>
    </row>
    <row r="773" spans="6:6" x14ac:dyDescent="0.2">
      <c r="F773" s="221"/>
    </row>
    <row r="774" spans="6:6" x14ac:dyDescent="0.2">
      <c r="F774" s="221"/>
    </row>
    <row r="775" spans="6:6" x14ac:dyDescent="0.2">
      <c r="F775" s="221"/>
    </row>
    <row r="776" spans="6:6" x14ac:dyDescent="0.2">
      <c r="F776" s="221"/>
    </row>
    <row r="777" spans="6:6" x14ac:dyDescent="0.2">
      <c r="F777" s="221"/>
    </row>
    <row r="778" spans="6:6" x14ac:dyDescent="0.2">
      <c r="F778" s="221"/>
    </row>
    <row r="779" spans="6:6" x14ac:dyDescent="0.2">
      <c r="F779" s="221"/>
    </row>
    <row r="780" spans="6:6" x14ac:dyDescent="0.2">
      <c r="F780" s="221"/>
    </row>
    <row r="781" spans="6:6" x14ac:dyDescent="0.2">
      <c r="F781" s="221"/>
    </row>
    <row r="782" spans="6:6" x14ac:dyDescent="0.2">
      <c r="F782" s="221"/>
    </row>
    <row r="783" spans="6:6" x14ac:dyDescent="0.2">
      <c r="F783" s="221"/>
    </row>
    <row r="784" spans="6:6" x14ac:dyDescent="0.2">
      <c r="F784" s="221"/>
    </row>
    <row r="785" spans="6:6" x14ac:dyDescent="0.2">
      <c r="F785" s="221"/>
    </row>
    <row r="786" spans="6:6" x14ac:dyDescent="0.2">
      <c r="F786" s="221"/>
    </row>
    <row r="787" spans="6:6" x14ac:dyDescent="0.2">
      <c r="F787" s="221"/>
    </row>
    <row r="788" spans="6:6" x14ac:dyDescent="0.2">
      <c r="F788" s="221"/>
    </row>
    <row r="789" spans="6:6" x14ac:dyDescent="0.2">
      <c r="F789" s="221"/>
    </row>
    <row r="790" spans="6:6" x14ac:dyDescent="0.2">
      <c r="F790" s="221"/>
    </row>
    <row r="791" spans="6:6" x14ac:dyDescent="0.2">
      <c r="F791" s="221"/>
    </row>
    <row r="792" spans="6:6" x14ac:dyDescent="0.2">
      <c r="F792" s="221"/>
    </row>
    <row r="793" spans="6:6" x14ac:dyDescent="0.2">
      <c r="F793" s="221"/>
    </row>
    <row r="794" spans="6:6" x14ac:dyDescent="0.2">
      <c r="F794" s="221"/>
    </row>
    <row r="795" spans="6:6" x14ac:dyDescent="0.2">
      <c r="F795" s="221"/>
    </row>
    <row r="796" spans="6:6" x14ac:dyDescent="0.2">
      <c r="F796" s="221"/>
    </row>
    <row r="797" spans="6:6" x14ac:dyDescent="0.2">
      <c r="F797" s="221"/>
    </row>
    <row r="798" spans="6:6" x14ac:dyDescent="0.2">
      <c r="F798" s="221"/>
    </row>
    <row r="799" spans="6:6" x14ac:dyDescent="0.2">
      <c r="F799" s="221"/>
    </row>
    <row r="800" spans="6:6" x14ac:dyDescent="0.2">
      <c r="F800" s="221"/>
    </row>
    <row r="801" spans="6:6" x14ac:dyDescent="0.2">
      <c r="F801" s="221"/>
    </row>
    <row r="802" spans="6:6" x14ac:dyDescent="0.2">
      <c r="F802" s="221"/>
    </row>
    <row r="803" spans="6:6" x14ac:dyDescent="0.2">
      <c r="F803" s="221"/>
    </row>
    <row r="804" spans="6:6" x14ac:dyDescent="0.2">
      <c r="F804" s="221"/>
    </row>
    <row r="805" spans="6:6" x14ac:dyDescent="0.2">
      <c r="F805" s="221"/>
    </row>
    <row r="806" spans="6:6" x14ac:dyDescent="0.2">
      <c r="F806" s="221"/>
    </row>
    <row r="807" spans="6:6" x14ac:dyDescent="0.2">
      <c r="F807" s="221"/>
    </row>
    <row r="808" spans="6:6" x14ac:dyDescent="0.2">
      <c r="F808" s="221"/>
    </row>
    <row r="809" spans="6:6" x14ac:dyDescent="0.2">
      <c r="F809" s="221"/>
    </row>
    <row r="810" spans="6:6" x14ac:dyDescent="0.2">
      <c r="F810" s="221"/>
    </row>
    <row r="811" spans="6:6" x14ac:dyDescent="0.2">
      <c r="F811" s="221"/>
    </row>
    <row r="812" spans="6:6" x14ac:dyDescent="0.2">
      <c r="F812" s="221"/>
    </row>
    <row r="813" spans="6:6" x14ac:dyDescent="0.2">
      <c r="F813" s="221"/>
    </row>
    <row r="814" spans="6:6" x14ac:dyDescent="0.2">
      <c r="F814" s="221"/>
    </row>
    <row r="815" spans="6:6" x14ac:dyDescent="0.2">
      <c r="F815" s="221"/>
    </row>
    <row r="816" spans="6:6" x14ac:dyDescent="0.2">
      <c r="F816" s="221"/>
    </row>
    <row r="817" spans="6:6" x14ac:dyDescent="0.2">
      <c r="F817" s="221"/>
    </row>
    <row r="818" spans="6:6" x14ac:dyDescent="0.2">
      <c r="F818" s="221"/>
    </row>
    <row r="819" spans="6:6" x14ac:dyDescent="0.2">
      <c r="F819" s="221"/>
    </row>
    <row r="820" spans="6:6" x14ac:dyDescent="0.2">
      <c r="F820" s="221"/>
    </row>
    <row r="821" spans="6:6" x14ac:dyDescent="0.2">
      <c r="F821" s="221"/>
    </row>
    <row r="822" spans="6:6" x14ac:dyDescent="0.2">
      <c r="F822" s="221"/>
    </row>
    <row r="823" spans="6:6" x14ac:dyDescent="0.2">
      <c r="F823" s="221"/>
    </row>
    <row r="824" spans="6:6" x14ac:dyDescent="0.2">
      <c r="F824" s="221"/>
    </row>
    <row r="825" spans="6:6" x14ac:dyDescent="0.2">
      <c r="F825" s="221"/>
    </row>
    <row r="826" spans="6:6" x14ac:dyDescent="0.2">
      <c r="F826" s="221"/>
    </row>
    <row r="827" spans="6:6" x14ac:dyDescent="0.2">
      <c r="F827" s="221"/>
    </row>
    <row r="828" spans="6:6" x14ac:dyDescent="0.2">
      <c r="F828" s="221"/>
    </row>
    <row r="829" spans="6:6" x14ac:dyDescent="0.2">
      <c r="F829" s="221"/>
    </row>
    <row r="830" spans="6:6" x14ac:dyDescent="0.2">
      <c r="F830" s="221"/>
    </row>
    <row r="831" spans="6:6" x14ac:dyDescent="0.2">
      <c r="F831" s="221"/>
    </row>
    <row r="832" spans="6:6" x14ac:dyDescent="0.2">
      <c r="F832" s="221"/>
    </row>
    <row r="833" spans="6:6" x14ac:dyDescent="0.2">
      <c r="F833" s="221"/>
    </row>
    <row r="834" spans="6:6" x14ac:dyDescent="0.2">
      <c r="F834" s="221"/>
    </row>
    <row r="835" spans="6:6" x14ac:dyDescent="0.2">
      <c r="F835" s="221"/>
    </row>
    <row r="836" spans="6:6" x14ac:dyDescent="0.2">
      <c r="F836" s="221"/>
    </row>
    <row r="837" spans="6:6" x14ac:dyDescent="0.2">
      <c r="F837" s="221"/>
    </row>
    <row r="838" spans="6:6" x14ac:dyDescent="0.2">
      <c r="F838" s="221"/>
    </row>
    <row r="839" spans="6:6" x14ac:dyDescent="0.2">
      <c r="F839" s="221"/>
    </row>
    <row r="840" spans="6:6" x14ac:dyDescent="0.2">
      <c r="F840" s="221"/>
    </row>
    <row r="841" spans="6:6" x14ac:dyDescent="0.2">
      <c r="F841" s="221"/>
    </row>
    <row r="842" spans="6:6" x14ac:dyDescent="0.2">
      <c r="F842" s="221"/>
    </row>
    <row r="843" spans="6:6" x14ac:dyDescent="0.2">
      <c r="F843" s="221"/>
    </row>
    <row r="844" spans="6:6" x14ac:dyDescent="0.2">
      <c r="F844" s="221"/>
    </row>
    <row r="845" spans="6:6" x14ac:dyDescent="0.2">
      <c r="F845" s="221"/>
    </row>
    <row r="846" spans="6:6" x14ac:dyDescent="0.2">
      <c r="F846" s="221"/>
    </row>
    <row r="847" spans="6:6" x14ac:dyDescent="0.2">
      <c r="F847" s="221"/>
    </row>
    <row r="848" spans="6:6" x14ac:dyDescent="0.2">
      <c r="F848" s="221"/>
    </row>
    <row r="849" spans="6:6" x14ac:dyDescent="0.2">
      <c r="F849" s="221"/>
    </row>
    <row r="850" spans="6:6" x14ac:dyDescent="0.2">
      <c r="F850" s="221"/>
    </row>
    <row r="851" spans="6:6" x14ac:dyDescent="0.2">
      <c r="F851" s="221"/>
    </row>
    <row r="852" spans="6:6" x14ac:dyDescent="0.2">
      <c r="F852" s="221"/>
    </row>
    <row r="853" spans="6:6" x14ac:dyDescent="0.2">
      <c r="F853" s="221"/>
    </row>
    <row r="854" spans="6:6" x14ac:dyDescent="0.2">
      <c r="F854" s="221"/>
    </row>
    <row r="855" spans="6:6" x14ac:dyDescent="0.2">
      <c r="F855" s="221"/>
    </row>
    <row r="856" spans="6:6" x14ac:dyDescent="0.2">
      <c r="F856" s="221"/>
    </row>
    <row r="857" spans="6:6" x14ac:dyDescent="0.2">
      <c r="F857" s="221"/>
    </row>
    <row r="858" spans="6:6" x14ac:dyDescent="0.2">
      <c r="F858" s="221"/>
    </row>
    <row r="859" spans="6:6" x14ac:dyDescent="0.2">
      <c r="F859" s="221"/>
    </row>
    <row r="860" spans="6:6" x14ac:dyDescent="0.2">
      <c r="F860" s="221"/>
    </row>
    <row r="861" spans="6:6" x14ac:dyDescent="0.2">
      <c r="F861" s="221"/>
    </row>
    <row r="862" spans="6:6" x14ac:dyDescent="0.2">
      <c r="F862" s="221"/>
    </row>
    <row r="863" spans="6:6" x14ac:dyDescent="0.2">
      <c r="F863" s="221"/>
    </row>
    <row r="864" spans="6:6" x14ac:dyDescent="0.2">
      <c r="F864" s="221"/>
    </row>
    <row r="865" spans="6:6" x14ac:dyDescent="0.2">
      <c r="F865" s="221"/>
    </row>
    <row r="866" spans="6:6" x14ac:dyDescent="0.2">
      <c r="F866" s="221"/>
    </row>
    <row r="867" spans="6:6" x14ac:dyDescent="0.2">
      <c r="F867" s="221"/>
    </row>
    <row r="868" spans="6:6" x14ac:dyDescent="0.2">
      <c r="F868" s="221"/>
    </row>
    <row r="869" spans="6:6" x14ac:dyDescent="0.2">
      <c r="F869" s="221"/>
    </row>
    <row r="870" spans="6:6" x14ac:dyDescent="0.2">
      <c r="F870" s="221"/>
    </row>
    <row r="871" spans="6:6" x14ac:dyDescent="0.2">
      <c r="F871" s="221"/>
    </row>
    <row r="872" spans="6:6" x14ac:dyDescent="0.2">
      <c r="F872" s="221"/>
    </row>
    <row r="873" spans="6:6" x14ac:dyDescent="0.2">
      <c r="F873" s="221"/>
    </row>
    <row r="874" spans="6:6" x14ac:dyDescent="0.2">
      <c r="F874" s="221"/>
    </row>
    <row r="875" spans="6:6" x14ac:dyDescent="0.2">
      <c r="F875" s="221"/>
    </row>
    <row r="876" spans="6:6" x14ac:dyDescent="0.2">
      <c r="F876" s="221"/>
    </row>
    <row r="877" spans="6:6" x14ac:dyDescent="0.2">
      <c r="F877" s="221"/>
    </row>
    <row r="878" spans="6:6" x14ac:dyDescent="0.2">
      <c r="F878" s="221"/>
    </row>
    <row r="879" spans="6:6" x14ac:dyDescent="0.2">
      <c r="F879" s="221"/>
    </row>
    <row r="880" spans="6:6" x14ac:dyDescent="0.2">
      <c r="F880" s="221"/>
    </row>
    <row r="881" spans="6:6" x14ac:dyDescent="0.2">
      <c r="F881" s="221"/>
    </row>
    <row r="882" spans="6:6" x14ac:dyDescent="0.2">
      <c r="F882" s="221"/>
    </row>
    <row r="883" spans="6:6" x14ac:dyDescent="0.2">
      <c r="F883" s="221"/>
    </row>
    <row r="884" spans="6:6" x14ac:dyDescent="0.2">
      <c r="F884" s="221"/>
    </row>
    <row r="885" spans="6:6" x14ac:dyDescent="0.2">
      <c r="F885" s="221"/>
    </row>
    <row r="886" spans="6:6" x14ac:dyDescent="0.2">
      <c r="F886" s="221"/>
    </row>
    <row r="887" spans="6:6" x14ac:dyDescent="0.2">
      <c r="F887" s="221"/>
    </row>
    <row r="888" spans="6:6" x14ac:dyDescent="0.2">
      <c r="F888" s="221"/>
    </row>
    <row r="889" spans="6:6" x14ac:dyDescent="0.2">
      <c r="F889" s="221"/>
    </row>
    <row r="890" spans="6:6" x14ac:dyDescent="0.2">
      <c r="F890" s="221"/>
    </row>
    <row r="891" spans="6:6" x14ac:dyDescent="0.2">
      <c r="F891" s="221"/>
    </row>
    <row r="892" spans="6:6" x14ac:dyDescent="0.2">
      <c r="F892" s="221"/>
    </row>
    <row r="893" spans="6:6" x14ac:dyDescent="0.2">
      <c r="F893" s="221"/>
    </row>
    <row r="894" spans="6:6" x14ac:dyDescent="0.2">
      <c r="F894" s="221"/>
    </row>
    <row r="895" spans="6:6" x14ac:dyDescent="0.2">
      <c r="F895" s="221"/>
    </row>
    <row r="896" spans="6:6" x14ac:dyDescent="0.2">
      <c r="F896" s="221"/>
    </row>
    <row r="897" spans="6:6" x14ac:dyDescent="0.2">
      <c r="F897" s="221"/>
    </row>
    <row r="898" spans="6:6" x14ac:dyDescent="0.2">
      <c r="F898" s="221"/>
    </row>
    <row r="899" spans="6:6" x14ac:dyDescent="0.2">
      <c r="F899" s="221"/>
    </row>
    <row r="900" spans="6:6" x14ac:dyDescent="0.2">
      <c r="F900" s="221"/>
    </row>
    <row r="901" spans="6:6" x14ac:dyDescent="0.2">
      <c r="F901" s="221"/>
    </row>
    <row r="902" spans="6:6" x14ac:dyDescent="0.2">
      <c r="F902" s="221"/>
    </row>
    <row r="903" spans="6:6" x14ac:dyDescent="0.2">
      <c r="F903" s="221"/>
    </row>
    <row r="904" spans="6:6" x14ac:dyDescent="0.2">
      <c r="F904" s="221"/>
    </row>
    <row r="905" spans="6:6" x14ac:dyDescent="0.2">
      <c r="F905" s="221"/>
    </row>
    <row r="906" spans="6:6" x14ac:dyDescent="0.2">
      <c r="F906" s="221"/>
    </row>
    <row r="907" spans="6:6" x14ac:dyDescent="0.2">
      <c r="F907" s="221"/>
    </row>
    <row r="908" spans="6:6" x14ac:dyDescent="0.2">
      <c r="F908" s="221"/>
    </row>
    <row r="909" spans="6:6" x14ac:dyDescent="0.2">
      <c r="F909" s="221"/>
    </row>
    <row r="910" spans="6:6" x14ac:dyDescent="0.2">
      <c r="F910" s="221"/>
    </row>
    <row r="911" spans="6:6" x14ac:dyDescent="0.2">
      <c r="F911" s="221"/>
    </row>
    <row r="912" spans="6:6" x14ac:dyDescent="0.2">
      <c r="F912" s="221"/>
    </row>
    <row r="913" spans="6:6" x14ac:dyDescent="0.2">
      <c r="F913" s="221"/>
    </row>
    <row r="914" spans="6:6" x14ac:dyDescent="0.2">
      <c r="F914" s="221"/>
    </row>
    <row r="915" spans="6:6" x14ac:dyDescent="0.2">
      <c r="F915" s="221"/>
    </row>
    <row r="916" spans="6:6" x14ac:dyDescent="0.2">
      <c r="F916" s="221"/>
    </row>
    <row r="917" spans="6:6" x14ac:dyDescent="0.2">
      <c r="F917" s="221"/>
    </row>
    <row r="918" spans="6:6" x14ac:dyDescent="0.2">
      <c r="F918" s="221"/>
    </row>
    <row r="919" spans="6:6" x14ac:dyDescent="0.2">
      <c r="F919" s="221"/>
    </row>
    <row r="920" spans="6:6" x14ac:dyDescent="0.2">
      <c r="F920" s="221"/>
    </row>
    <row r="921" spans="6:6" x14ac:dyDescent="0.2">
      <c r="F921" s="221"/>
    </row>
    <row r="922" spans="6:6" x14ac:dyDescent="0.2">
      <c r="F922" s="221"/>
    </row>
    <row r="923" spans="6:6" x14ac:dyDescent="0.2">
      <c r="F923" s="221"/>
    </row>
    <row r="924" spans="6:6" x14ac:dyDescent="0.2">
      <c r="F924" s="221"/>
    </row>
    <row r="925" spans="6:6" x14ac:dyDescent="0.2">
      <c r="F925" s="221"/>
    </row>
    <row r="926" spans="6:6" x14ac:dyDescent="0.2">
      <c r="F926" s="221"/>
    </row>
    <row r="927" spans="6:6" x14ac:dyDescent="0.2">
      <c r="F927" s="221"/>
    </row>
    <row r="928" spans="6:6" x14ac:dyDescent="0.2">
      <c r="F928" s="221"/>
    </row>
    <row r="929" spans="6:6" x14ac:dyDescent="0.2">
      <c r="F929" s="221"/>
    </row>
    <row r="930" spans="6:6" x14ac:dyDescent="0.2">
      <c r="F930" s="221"/>
    </row>
    <row r="931" spans="6:6" x14ac:dyDescent="0.2">
      <c r="F931" s="221"/>
    </row>
    <row r="932" spans="6:6" x14ac:dyDescent="0.2">
      <c r="F932" s="221"/>
    </row>
    <row r="933" spans="6:6" x14ac:dyDescent="0.2">
      <c r="F933" s="221"/>
    </row>
    <row r="934" spans="6:6" x14ac:dyDescent="0.2">
      <c r="F934" s="221"/>
    </row>
    <row r="935" spans="6:6" x14ac:dyDescent="0.2">
      <c r="F935" s="221"/>
    </row>
    <row r="936" spans="6:6" x14ac:dyDescent="0.2">
      <c r="F936" s="221"/>
    </row>
    <row r="937" spans="6:6" x14ac:dyDescent="0.2">
      <c r="F937" s="221"/>
    </row>
    <row r="938" spans="6:6" x14ac:dyDescent="0.2">
      <c r="F938" s="221"/>
    </row>
    <row r="939" spans="6:6" x14ac:dyDescent="0.2">
      <c r="F939" s="221"/>
    </row>
    <row r="940" spans="6:6" x14ac:dyDescent="0.2">
      <c r="F940" s="221"/>
    </row>
    <row r="941" spans="6:6" x14ac:dyDescent="0.2">
      <c r="F941" s="221"/>
    </row>
    <row r="942" spans="6:6" x14ac:dyDescent="0.2">
      <c r="F942" s="221"/>
    </row>
    <row r="943" spans="6:6" x14ac:dyDescent="0.2">
      <c r="F943" s="221"/>
    </row>
    <row r="944" spans="6:6" x14ac:dyDescent="0.2">
      <c r="F944" s="221"/>
    </row>
    <row r="945" spans="6:6" x14ac:dyDescent="0.2">
      <c r="F945" s="221"/>
    </row>
    <row r="946" spans="6:6" x14ac:dyDescent="0.2">
      <c r="F946" s="221"/>
    </row>
    <row r="947" spans="6:6" x14ac:dyDescent="0.2">
      <c r="F947" s="221"/>
    </row>
    <row r="948" spans="6:6" x14ac:dyDescent="0.2">
      <c r="F948" s="221"/>
    </row>
    <row r="949" spans="6:6" x14ac:dyDescent="0.2">
      <c r="F949" s="221"/>
    </row>
    <row r="950" spans="6:6" x14ac:dyDescent="0.2">
      <c r="F950" s="221"/>
    </row>
    <row r="951" spans="6:6" x14ac:dyDescent="0.2">
      <c r="F951" s="221"/>
    </row>
    <row r="952" spans="6:6" x14ac:dyDescent="0.2">
      <c r="F952" s="221"/>
    </row>
    <row r="953" spans="6:6" x14ac:dyDescent="0.2">
      <c r="F953" s="221"/>
    </row>
    <row r="954" spans="6:6" x14ac:dyDescent="0.2">
      <c r="F954" s="221"/>
    </row>
    <row r="955" spans="6:6" x14ac:dyDescent="0.2">
      <c r="F955" s="221"/>
    </row>
  </sheetData>
  <sheetProtection password="EB1C" sheet="1" formatRows="0" selectLockedCells="1" autoFilter="0" pivotTables="0"/>
  <mergeCells count="29">
    <mergeCell ref="F29:F31"/>
    <mergeCell ref="B2:E2"/>
    <mergeCell ref="D34:E34"/>
    <mergeCell ref="B39:E39"/>
    <mergeCell ref="B36:C36"/>
    <mergeCell ref="D35:E35"/>
    <mergeCell ref="D37:E37"/>
    <mergeCell ref="D36:E36"/>
    <mergeCell ref="B37:C37"/>
    <mergeCell ref="E32:E33"/>
    <mergeCell ref="B18:D18"/>
    <mergeCell ref="B29:B31"/>
    <mergeCell ref="F13:F14"/>
    <mergeCell ref="B34:C34"/>
    <mergeCell ref="B35:C35"/>
    <mergeCell ref="B13:D13"/>
    <mergeCell ref="B1:E1"/>
    <mergeCell ref="B3:E8"/>
    <mergeCell ref="B10:D10"/>
    <mergeCell ref="B11:D11"/>
    <mergeCell ref="B12:D12"/>
    <mergeCell ref="C24:C27"/>
    <mergeCell ref="B32:C32"/>
    <mergeCell ref="B33:C33"/>
    <mergeCell ref="B14:D14"/>
    <mergeCell ref="B15:D15"/>
    <mergeCell ref="B16:D16"/>
    <mergeCell ref="B17:D17"/>
    <mergeCell ref="C19:C22"/>
  </mergeCells>
  <phoneticPr fontId="0" type="noConversion"/>
  <dataValidations xWindow="824" yWindow="522" count="14">
    <dataValidation type="textLength" operator="lessThanOrEqual" allowBlank="1" showInputMessage="1" showErrorMessage="1" prompt="Max. 200 characters" sqref="D37:E37" xr:uid="{00000000-0002-0000-0200-000000000000}">
      <formula1>200</formula1>
    </dataValidation>
    <dataValidation type="list" allowBlank="1" showInputMessage="1" showErrorMessage="1" sqref="E18" xr:uid="{00000000-0002-0000-0200-000001000000}">
      <formula1>$I$1:$I$7</formula1>
    </dataValidation>
    <dataValidation type="textLength" operator="equal" allowBlank="1" showInputMessage="1" showErrorMessage="1" sqref="E26 E24" xr:uid="{00000000-0002-0000-0200-000002000000}">
      <formula1>5</formula1>
    </dataValidation>
    <dataValidation type="textLength" operator="equal" allowBlank="1" showInputMessage="1" showErrorMessage="1" sqref="E25" xr:uid="{00000000-0002-0000-0200-000003000000}">
      <formula1>6</formula1>
    </dataValidation>
    <dataValidation allowBlank="1" showInputMessage="1" showErrorMessage="1" prompt="Enter as 123456789 (no dashes)_x000a_ONLY ENTER FOR FIRST REIMBURSEMENT" sqref="E13" xr:uid="{00000000-0002-0000-0200-000004000000}"/>
    <dataValidation operator="lessThanOrEqual" allowBlank="1" showInputMessage="1" showErrorMessage="1" sqref="D36:E36" xr:uid="{00000000-0002-0000-0200-000005000000}"/>
    <dataValidation type="list" operator="lessThanOrEqual" allowBlank="1" showInputMessage="1" showErrorMessage="1" sqref="D35:E35" xr:uid="{00000000-0002-0000-0200-000006000000}">
      <formula1>$I$39:$I$52</formula1>
    </dataValidation>
    <dataValidation allowBlank="1" showInputMessage="1" showErrorMessage="1" prompt="Enter as Month/Date/Year" sqref="F34" xr:uid="{00000000-0002-0000-0200-000007000000}"/>
    <dataValidation allowBlank="1" showInputMessage="1" showErrorMessage="1" prompt="MAX AMOUNT ONLY FROM THIS CHARTFIELD" sqref="E23" xr:uid="{00000000-0002-0000-0200-000008000000}"/>
    <dataValidation allowBlank="1" showInputMessage="1" showErrorMessage="1" prompt="CHECK WILL BE MAILED TO THIS BOX NUMBER" sqref="E16" xr:uid="{00000000-0002-0000-0200-000009000000}"/>
    <dataValidation allowBlank="1" showErrorMessage="1" prompt="MAX AMOUNT ONLY FROM THIS CHARTFIELD" sqref="E28" xr:uid="{00000000-0002-0000-0200-00000A000000}"/>
    <dataValidation allowBlank="1" showErrorMessage="1" sqref="D33" xr:uid="{00000000-0002-0000-0200-00000B000000}"/>
    <dataValidation type="textLength" operator="lessThanOrEqual" allowBlank="1" showErrorMessage="1" prompt="Max. 200 characters" sqref="D34:E34" xr:uid="{00000000-0002-0000-0200-00000C000000}">
      <formula1>200</formula1>
    </dataValidation>
    <dataValidation allowBlank="1" showErrorMessage="1" prompt="Enter as Month/Date/Year" sqref="D32" xr:uid="{00000000-0002-0000-0200-00000D000000}"/>
  </dataValidations>
  <printOptions horizontalCentered="1"/>
  <pageMargins left="0.25" right="0.25" top="0.48" bottom="0.56000000000000005" header="0.3" footer="0.3"/>
  <pageSetup scale="70" orientation="portrait" horizontalDpi="300" verticalDpi="300" r:id="rId1"/>
  <headerFooter alignWithMargins="0">
    <oddFooter>&amp;L&amp;8File: &amp;F
Tab: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2:R47"/>
  <sheetViews>
    <sheetView showGridLines="0" showRowColHeaders="0" showZeros="0" topLeftCell="A13" zoomScaleNormal="100" workbookViewId="0">
      <selection activeCell="C22" sqref="C22"/>
    </sheetView>
  </sheetViews>
  <sheetFormatPr defaultColWidth="9.140625" defaultRowHeight="12.75" x14ac:dyDescent="0.2"/>
  <cols>
    <col min="1" max="1" width="3" style="224" customWidth="1"/>
    <col min="2" max="2" width="27.7109375" style="224" customWidth="1"/>
    <col min="3" max="3" width="23.28515625" style="224" customWidth="1"/>
    <col min="4" max="4" width="26.42578125" style="224" customWidth="1"/>
    <col min="5" max="5" width="27.42578125" style="224" customWidth="1"/>
    <col min="6" max="6" width="7.140625" style="224" customWidth="1"/>
    <col min="7" max="7" width="9.140625" style="224"/>
    <col min="8" max="8" width="14.7109375" style="224" customWidth="1"/>
    <col min="9" max="11" width="9.140625" style="224"/>
    <col min="12" max="12" width="13" style="224" customWidth="1"/>
    <col min="13" max="17" width="9.140625" style="224"/>
    <col min="18" max="18" width="24.7109375" style="224" customWidth="1"/>
    <col min="19" max="16384" width="9.140625" style="224"/>
  </cols>
  <sheetData>
    <row r="2" spans="2:18" ht="16.5" customHeight="1" x14ac:dyDescent="0.25">
      <c r="B2" s="556" t="s">
        <v>45</v>
      </c>
      <c r="C2" s="556"/>
      <c r="D2" s="251" t="s">
        <v>699</v>
      </c>
      <c r="E2" s="250">
        <f ca="1">TODAY()</f>
        <v>45663</v>
      </c>
      <c r="F2" s="554" t="s">
        <v>721</v>
      </c>
    </row>
    <row r="3" spans="2:18" x14ac:dyDescent="0.2">
      <c r="B3" s="545"/>
      <c r="C3" s="545"/>
      <c r="D3" s="557" t="s">
        <v>196</v>
      </c>
      <c r="E3" s="559" t="str">
        <f>IF('START HERE'!E29="","",'START HERE'!E29)</f>
        <v/>
      </c>
      <c r="F3" s="554"/>
    </row>
    <row r="4" spans="2:18" ht="27" x14ac:dyDescent="0.35">
      <c r="B4" s="560" t="s">
        <v>697</v>
      </c>
      <c r="C4" s="560"/>
      <c r="D4" s="558"/>
      <c r="E4" s="559"/>
      <c r="F4" s="554"/>
    </row>
    <row r="5" spans="2:18" x14ac:dyDescent="0.2">
      <c r="B5" s="562" t="s">
        <v>698</v>
      </c>
      <c r="C5" s="562"/>
      <c r="D5" s="238" t="s">
        <v>194</v>
      </c>
      <c r="E5" s="225" t="str">
        <f>IF('START HERE'!E31="","",'START HERE'!E31)</f>
        <v/>
      </c>
      <c r="F5" s="554"/>
    </row>
    <row r="6" spans="2:18" ht="23.25" x14ac:dyDescent="0.35">
      <c r="B6" s="563" t="s">
        <v>258</v>
      </c>
      <c r="C6" s="563"/>
      <c r="D6" s="238" t="s">
        <v>195</v>
      </c>
      <c r="E6" s="226" t="str">
        <f>IF('START HERE'!E30="","",'START HERE'!E30)</f>
        <v/>
      </c>
      <c r="F6" s="554"/>
    </row>
    <row r="7" spans="2:18" ht="6.75" customHeight="1" x14ac:dyDescent="0.2">
      <c r="B7" s="561"/>
      <c r="C7" s="561"/>
      <c r="D7" s="561"/>
      <c r="E7" s="561"/>
      <c r="F7" s="554"/>
      <c r="G7" s="227"/>
      <c r="H7" s="227"/>
    </row>
    <row r="8" spans="2:18" ht="27.95" customHeight="1" x14ac:dyDescent="0.2">
      <c r="B8" s="229" t="s">
        <v>55</v>
      </c>
      <c r="C8" s="240" t="str">
        <f>IF('START HERE'!E11="","Go to Start Here Tab to complete",'START HERE'!E11)</f>
        <v>Go to Start Here Tab to complete</v>
      </c>
      <c r="D8" s="229" t="s">
        <v>76</v>
      </c>
      <c r="E8" s="229" t="str">
        <f>IF('START HERE'!E12="","",'START HERE'!E12)</f>
        <v/>
      </c>
      <c r="F8" s="554"/>
    </row>
    <row r="9" spans="2:18" ht="16.149999999999999" customHeight="1" x14ac:dyDescent="0.2">
      <c r="B9" s="229" t="s">
        <v>73</v>
      </c>
      <c r="C9" s="241" t="str">
        <f>IF('START HERE'!E18="","",'START HERE'!E18)</f>
        <v>Staff</v>
      </c>
      <c r="D9" s="229" t="s">
        <v>249</v>
      </c>
      <c r="E9" s="254" t="str">
        <f>IF('START HERE'!E13="","",'START HERE'!E13)</f>
        <v/>
      </c>
      <c r="F9" s="554"/>
      <c r="R9" s="224" t="s">
        <v>226</v>
      </c>
    </row>
    <row r="10" spans="2:18" s="228" customFormat="1" ht="26.25" customHeight="1" x14ac:dyDescent="0.2">
      <c r="B10" s="229" t="s">
        <v>174</v>
      </c>
      <c r="C10" s="223" t="str">
        <f>IF('START HERE'!E14="","",'START HERE'!E14)</f>
        <v/>
      </c>
      <c r="D10" s="229" t="s">
        <v>43</v>
      </c>
      <c r="E10" s="244" t="str">
        <f>IF('START HERE'!E17="","",'START HERE'!E17)</f>
        <v>Admissions</v>
      </c>
      <c r="F10" s="554"/>
      <c r="R10" s="228" t="s">
        <v>227</v>
      </c>
    </row>
    <row r="11" spans="2:18" ht="18" customHeight="1" x14ac:dyDescent="0.2">
      <c r="B11" s="229" t="s">
        <v>159</v>
      </c>
      <c r="C11" s="242" t="str">
        <f>IF('START HERE'!E15="","",'START HERE'!E15)</f>
        <v>266-5000</v>
      </c>
      <c r="D11" s="229" t="s">
        <v>46</v>
      </c>
      <c r="E11" s="229">
        <f>IF('START HERE'!E16="","",'START HERE'!E16)</f>
        <v>5166</v>
      </c>
      <c r="F11" s="554"/>
      <c r="R11" s="224" t="s">
        <v>12</v>
      </c>
    </row>
    <row r="12" spans="2:18" ht="27" customHeight="1" x14ac:dyDescent="0.2">
      <c r="B12" s="564" t="s">
        <v>239</v>
      </c>
      <c r="C12" s="565"/>
      <c r="D12" s="565"/>
      <c r="E12" s="566"/>
      <c r="F12" s="554"/>
    </row>
    <row r="13" spans="2:18" ht="24" customHeight="1" x14ac:dyDescent="0.3">
      <c r="B13" s="252" t="s">
        <v>52</v>
      </c>
      <c r="C13" s="567" t="str">
        <f>IF('START HERE'!D34="","",'START HERE'!D34)</f>
        <v/>
      </c>
      <c r="D13" s="567"/>
      <c r="E13" s="567"/>
      <c r="F13" s="554"/>
    </row>
    <row r="14" spans="2:18" ht="17.25" customHeight="1" x14ac:dyDescent="0.25">
      <c r="B14" s="252" t="s">
        <v>243</v>
      </c>
      <c r="C14" s="546" t="str">
        <f>IF('START HERE'!D36="","",'START HERE'!D36)</f>
        <v/>
      </c>
      <c r="D14" s="546"/>
      <c r="E14" s="546"/>
      <c r="F14" s="554"/>
      <c r="G14" s="222"/>
      <c r="H14" s="222"/>
      <c r="I14" s="222"/>
      <c r="J14" s="222"/>
      <c r="K14" s="222"/>
    </row>
    <row r="15" spans="2:18" ht="25.5" customHeight="1" x14ac:dyDescent="0.2">
      <c r="B15" s="253" t="s">
        <v>167</v>
      </c>
      <c r="C15" s="555" t="str">
        <f>IF('START HERE'!D35="","",'START HERE'!D35)</f>
        <v>Recruitment</v>
      </c>
      <c r="D15" s="555"/>
      <c r="E15" s="568" t="s">
        <v>700</v>
      </c>
      <c r="F15" s="554"/>
      <c r="G15" s="222"/>
      <c r="H15" s="222"/>
      <c r="I15" s="222"/>
      <c r="J15" s="222"/>
      <c r="K15" s="222"/>
    </row>
    <row r="16" spans="2:18" ht="22.15" customHeight="1" x14ac:dyDescent="0.2">
      <c r="B16" s="227" t="s">
        <v>739</v>
      </c>
      <c r="C16" s="553" t="str">
        <f>IF('START HERE'!D37="","",'START HERE'!D37)</f>
        <v/>
      </c>
      <c r="D16" s="553"/>
      <c r="E16" s="569"/>
      <c r="F16" s="552" t="str">
        <f>IF(D18="","Undetermined, Travel Ending Date Missing",D18+15)</f>
        <v>Undetermined, Travel Ending Date Missing</v>
      </c>
      <c r="G16" s="222"/>
      <c r="H16" s="222"/>
      <c r="I16" s="222"/>
      <c r="J16" s="222"/>
      <c r="K16" s="222"/>
    </row>
    <row r="17" spans="2:18" ht="13.5" customHeight="1" x14ac:dyDescent="0.3">
      <c r="B17" s="547" t="s">
        <v>706</v>
      </c>
      <c r="C17" s="263" t="s">
        <v>54</v>
      </c>
      <c r="D17" s="264" t="s">
        <v>53</v>
      </c>
      <c r="E17" s="255" t="s">
        <v>701</v>
      </c>
      <c r="F17" s="552"/>
      <c r="G17" s="222"/>
      <c r="H17" s="222"/>
      <c r="I17" s="222"/>
      <c r="J17" s="222"/>
      <c r="K17" s="222"/>
      <c r="R17" s="224" t="s">
        <v>16</v>
      </c>
    </row>
    <row r="18" spans="2:18" ht="13.9" customHeight="1" x14ac:dyDescent="0.2">
      <c r="B18" s="548"/>
      <c r="C18" s="261" t="str">
        <f>IF('START HERE'!D32="","",'START HERE'!D32)</f>
        <v/>
      </c>
      <c r="D18" s="262" t="str">
        <f>IF('START HERE'!D33="","",'START HERE'!D33)</f>
        <v/>
      </c>
      <c r="E18" s="256" t="s">
        <v>702</v>
      </c>
      <c r="F18" s="552"/>
      <c r="G18" s="222"/>
      <c r="H18" s="222"/>
      <c r="I18" s="222"/>
      <c r="J18" s="222"/>
      <c r="K18" s="222"/>
      <c r="R18" s="224" t="s">
        <v>16</v>
      </c>
    </row>
    <row r="19" spans="2:18" ht="13.5" customHeight="1" x14ac:dyDescent="0.2">
      <c r="B19" s="570" t="s">
        <v>703</v>
      </c>
      <c r="C19" s="570"/>
      <c r="D19" s="231"/>
      <c r="E19" s="257" t="s">
        <v>188</v>
      </c>
      <c r="F19" s="552"/>
      <c r="G19" s="228"/>
      <c r="H19" s="228"/>
      <c r="I19" s="228"/>
      <c r="J19" s="228"/>
      <c r="K19" s="228"/>
    </row>
    <row r="20" spans="2:18" ht="15.75" customHeight="1" x14ac:dyDescent="0.25">
      <c r="B20" s="265" t="s">
        <v>33</v>
      </c>
      <c r="C20" s="266">
        <v>0</v>
      </c>
      <c r="D20" s="271" t="s">
        <v>707</v>
      </c>
      <c r="E20" s="258">
        <f>C28*0.8</f>
        <v>0</v>
      </c>
      <c r="F20" s="552"/>
      <c r="G20" s="228"/>
      <c r="H20" s="228"/>
      <c r="I20" s="228"/>
      <c r="J20" s="228"/>
      <c r="K20" s="228"/>
      <c r="R20" s="243"/>
    </row>
    <row r="21" spans="2:18" ht="15" customHeight="1" x14ac:dyDescent="0.25">
      <c r="B21" s="265" t="s">
        <v>47</v>
      </c>
      <c r="C21" s="266">
        <v>0</v>
      </c>
      <c r="D21" s="271" t="s">
        <v>708</v>
      </c>
      <c r="E21" s="257" t="s">
        <v>242</v>
      </c>
      <c r="F21" s="552"/>
      <c r="G21" s="228"/>
      <c r="H21" s="228"/>
      <c r="I21" s="228"/>
      <c r="J21" s="228"/>
      <c r="K21" s="228"/>
      <c r="O21" s="232"/>
    </row>
    <row r="22" spans="2:18" ht="14.25" customHeight="1" x14ac:dyDescent="0.25">
      <c r="B22" s="265" t="s">
        <v>187</v>
      </c>
      <c r="C22" s="266">
        <v>0</v>
      </c>
      <c r="D22" s="271" t="s">
        <v>709</v>
      </c>
      <c r="E22" s="259" t="s">
        <v>261</v>
      </c>
      <c r="F22" s="552"/>
      <c r="G22" s="228"/>
      <c r="H22" s="228"/>
      <c r="I22" s="228"/>
      <c r="J22" s="228"/>
      <c r="K22" s="228"/>
    </row>
    <row r="23" spans="2:18" ht="15" customHeight="1" x14ac:dyDescent="0.25">
      <c r="B23" s="265" t="s">
        <v>36</v>
      </c>
      <c r="C23" s="266">
        <v>0</v>
      </c>
      <c r="D23" s="271" t="s">
        <v>710</v>
      </c>
      <c r="E23" s="260">
        <v>0</v>
      </c>
      <c r="F23" s="552"/>
      <c r="G23" s="228"/>
      <c r="H23" s="228"/>
      <c r="I23" s="228"/>
      <c r="J23" s="228"/>
      <c r="K23" s="228"/>
    </row>
    <row r="24" spans="2:18" ht="18" customHeight="1" x14ac:dyDescent="0.25">
      <c r="B24" s="265" t="s">
        <v>189</v>
      </c>
      <c r="C24" s="266">
        <v>0</v>
      </c>
      <c r="D24" s="271" t="s">
        <v>711</v>
      </c>
      <c r="F24" s="552"/>
      <c r="G24" s="228"/>
      <c r="H24" s="228"/>
      <c r="I24" s="228"/>
      <c r="J24" s="228"/>
      <c r="K24" s="228"/>
    </row>
    <row r="25" spans="2:18" ht="14.25" customHeight="1" x14ac:dyDescent="0.2">
      <c r="B25" s="267" t="s">
        <v>186</v>
      </c>
      <c r="C25" s="268">
        <v>0</v>
      </c>
      <c r="D25" s="270" t="s">
        <v>704</v>
      </c>
      <c r="E25" s="270" t="s">
        <v>262</v>
      </c>
      <c r="F25" s="280"/>
      <c r="G25" s="233"/>
      <c r="H25" s="233"/>
      <c r="I25" s="233"/>
      <c r="J25" s="233"/>
      <c r="K25" s="233"/>
    </row>
    <row r="26" spans="2:18" ht="15.75" customHeight="1" x14ac:dyDescent="0.2">
      <c r="B26" s="265" t="s">
        <v>117</v>
      </c>
      <c r="C26" s="266">
        <v>0</v>
      </c>
      <c r="D26" s="268">
        <v>0</v>
      </c>
      <c r="E26" s="544"/>
      <c r="F26" s="280"/>
      <c r="G26" s="237"/>
      <c r="H26" s="237"/>
      <c r="I26" s="237"/>
      <c r="J26" s="237"/>
      <c r="K26" s="237"/>
    </row>
    <row r="27" spans="2:18" ht="15.75" customHeight="1" x14ac:dyDescent="0.2">
      <c r="B27" s="265" t="s">
        <v>37</v>
      </c>
      <c r="C27" s="266">
        <v>0</v>
      </c>
      <c r="D27" s="268">
        <v>0</v>
      </c>
      <c r="E27" s="544"/>
      <c r="F27" s="280"/>
      <c r="G27" s="237"/>
      <c r="H27" s="237"/>
      <c r="I27" s="237"/>
      <c r="J27" s="237"/>
      <c r="K27" s="237"/>
    </row>
    <row r="28" spans="2:18" ht="15.75" x14ac:dyDescent="0.25">
      <c r="B28" s="269" t="s">
        <v>10</v>
      </c>
      <c r="C28" s="281">
        <f>SUM(C20:C27)</f>
        <v>0</v>
      </c>
      <c r="D28" s="282">
        <f>SUM(D26:D27)</f>
        <v>0</v>
      </c>
      <c r="E28" s="231"/>
      <c r="F28" s="280"/>
      <c r="G28" s="237"/>
      <c r="H28" s="237"/>
      <c r="I28" s="237"/>
      <c r="J28" s="237"/>
      <c r="K28" s="237"/>
    </row>
    <row r="29" spans="2:18" ht="19.5" customHeight="1" x14ac:dyDescent="0.25">
      <c r="B29" s="279" t="s">
        <v>263</v>
      </c>
      <c r="C29" s="283">
        <v>0</v>
      </c>
      <c r="D29" s="221"/>
      <c r="E29" s="221"/>
      <c r="F29" s="280"/>
      <c r="G29" s="237"/>
      <c r="H29" s="237"/>
      <c r="I29" s="237"/>
      <c r="J29" s="237"/>
      <c r="K29" s="237"/>
    </row>
    <row r="30" spans="2:18" ht="21" customHeight="1" x14ac:dyDescent="0.35">
      <c r="B30" s="245" t="s">
        <v>230</v>
      </c>
      <c r="C30" s="246">
        <f>'START HERE'!E23</f>
        <v>0</v>
      </c>
      <c r="D30" s="245" t="s">
        <v>231</v>
      </c>
      <c r="E30" s="246">
        <f>'START HERE'!E28</f>
        <v>0</v>
      </c>
      <c r="F30" s="280"/>
      <c r="G30" s="237"/>
      <c r="H30" s="237"/>
      <c r="I30" s="237"/>
      <c r="J30" s="237"/>
      <c r="K30" s="237"/>
    </row>
    <row r="31" spans="2:18" ht="21" customHeight="1" x14ac:dyDescent="0.25">
      <c r="B31" s="524" t="str">
        <f>IF('START HERE'!E19="","      /        /        /            ",(CONCATENATE('START HERE'!E19," / ",'START HERE'!E20," / ",'START HERE'!E21," / ",'START HERE'!E22)))</f>
        <v xml:space="preserve">10H10 / 190005 / 05000 / </v>
      </c>
      <c r="C31" s="525"/>
      <c r="D31" s="524" t="str">
        <f>IF('START HERE'!E24="","      /        /        /            ",(CONCATENATE('START HERE'!E24," / ",'START HERE'!E25," / ",'START HERE'!E26," / ",'START HERE'!E27)))</f>
        <v xml:space="preserve">      /        /        /            </v>
      </c>
      <c r="E31" s="525"/>
      <c r="F31" s="280"/>
      <c r="G31" s="237"/>
      <c r="H31" s="237"/>
      <c r="I31" s="237"/>
      <c r="J31" s="237"/>
      <c r="K31" s="237"/>
    </row>
    <row r="32" spans="2:18" ht="5.25" customHeight="1" x14ac:dyDescent="0.2">
      <c r="B32" s="234"/>
      <c r="C32" s="231"/>
      <c r="D32" s="234"/>
      <c r="E32" s="231"/>
      <c r="F32" s="280"/>
      <c r="G32" s="237"/>
      <c r="H32" s="237"/>
      <c r="I32" s="237"/>
      <c r="J32" s="237"/>
      <c r="K32" s="237"/>
    </row>
    <row r="33" spans="2:12" s="232" customFormat="1" ht="45.75" customHeight="1" x14ac:dyDescent="0.2">
      <c r="B33" s="537" t="s">
        <v>276</v>
      </c>
      <c r="C33" s="537"/>
      <c r="D33" s="537"/>
      <c r="E33" s="537"/>
      <c r="F33" s="280"/>
      <c r="G33" s="237"/>
      <c r="H33" s="237"/>
      <c r="I33" s="237"/>
      <c r="J33" s="237"/>
      <c r="K33" s="237"/>
    </row>
    <row r="34" spans="2:12" s="232" customFormat="1" ht="33" customHeight="1" x14ac:dyDescent="0.2">
      <c r="B34" s="540" t="s">
        <v>716</v>
      </c>
      <c r="C34" s="541"/>
      <c r="D34" s="551" t="s">
        <v>718</v>
      </c>
      <c r="E34" s="541"/>
      <c r="F34" s="280"/>
      <c r="G34" s="237"/>
      <c r="H34" s="237"/>
      <c r="I34" s="237"/>
      <c r="J34" s="237"/>
      <c r="K34" s="237"/>
    </row>
    <row r="35" spans="2:12" s="235" customFormat="1" ht="32.25" customHeight="1" x14ac:dyDescent="0.2">
      <c r="B35" s="527" t="s">
        <v>715</v>
      </c>
      <c r="C35" s="528"/>
      <c r="D35" s="549" t="s">
        <v>717</v>
      </c>
      <c r="E35" s="550"/>
      <c r="F35" s="280"/>
      <c r="G35" s="237"/>
      <c r="H35" s="237"/>
      <c r="I35" s="237"/>
      <c r="J35" s="237"/>
      <c r="K35" s="237"/>
    </row>
    <row r="36" spans="2:12" ht="13.15" customHeight="1" x14ac:dyDescent="0.2">
      <c r="B36" s="278" t="s">
        <v>705</v>
      </c>
      <c r="C36" s="273" t="s">
        <v>16</v>
      </c>
      <c r="D36" s="274"/>
      <c r="E36" s="275"/>
      <c r="F36" s="280"/>
      <c r="G36" s="237"/>
      <c r="H36" s="237"/>
      <c r="I36" s="237"/>
      <c r="J36" s="237"/>
      <c r="K36" s="237"/>
    </row>
    <row r="37" spans="2:12" s="228" customFormat="1" ht="30" customHeight="1" x14ac:dyDescent="0.2">
      <c r="B37" s="527" t="s">
        <v>714</v>
      </c>
      <c r="C37" s="528"/>
      <c r="D37" s="521" t="s">
        <v>712</v>
      </c>
      <c r="E37" s="522"/>
      <c r="F37" s="280"/>
      <c r="G37" s="222"/>
      <c r="H37" s="222"/>
      <c r="I37" s="222"/>
      <c r="J37" s="222"/>
      <c r="K37" s="222"/>
      <c r="L37" s="222"/>
    </row>
    <row r="38" spans="2:12" ht="13.15" customHeight="1" x14ac:dyDescent="0.2">
      <c r="B38" s="278" t="s">
        <v>80</v>
      </c>
      <c r="C38" s="273" t="s">
        <v>16</v>
      </c>
      <c r="D38" s="236"/>
      <c r="E38" s="272"/>
      <c r="F38" s="280"/>
      <c r="G38" s="222"/>
      <c r="H38" s="222"/>
      <c r="I38" s="222"/>
      <c r="J38" s="222"/>
      <c r="K38" s="222"/>
      <c r="L38" s="222"/>
    </row>
    <row r="39" spans="2:12" ht="35.25" customHeight="1" x14ac:dyDescent="0.2">
      <c r="B39" s="538" t="s">
        <v>247</v>
      </c>
      <c r="C39" s="539"/>
      <c r="D39" s="519" t="s">
        <v>713</v>
      </c>
      <c r="E39" s="520"/>
      <c r="F39" s="280"/>
      <c r="G39" s="222"/>
      <c r="H39" s="222"/>
      <c r="I39" s="222"/>
      <c r="J39" s="222"/>
      <c r="K39" s="222"/>
      <c r="L39" s="237"/>
    </row>
    <row r="40" spans="2:12" ht="12" customHeight="1" x14ac:dyDescent="0.2">
      <c r="B40" s="526" t="s">
        <v>719</v>
      </c>
      <c r="C40" s="526"/>
      <c r="D40" s="526"/>
      <c r="E40" s="526"/>
      <c r="F40" s="280"/>
      <c r="G40" s="228"/>
      <c r="H40" s="228"/>
      <c r="I40" s="228"/>
      <c r="J40" s="228"/>
      <c r="K40" s="228"/>
    </row>
    <row r="41" spans="2:12" ht="16.5" customHeight="1" x14ac:dyDescent="0.3">
      <c r="B41" s="542" t="s">
        <v>720</v>
      </c>
      <c r="C41" s="543"/>
      <c r="D41" s="535" t="s">
        <v>248</v>
      </c>
      <c r="E41" s="536"/>
      <c r="F41" s="247"/>
      <c r="G41" s="228"/>
      <c r="H41" s="228"/>
      <c r="I41" s="228"/>
      <c r="J41" s="228"/>
      <c r="K41" s="228"/>
    </row>
    <row r="42" spans="2:12" ht="16.5" customHeight="1" x14ac:dyDescent="0.2">
      <c r="B42" s="265" t="s">
        <v>200</v>
      </c>
      <c r="C42" s="276"/>
      <c r="D42" s="529"/>
      <c r="E42" s="530"/>
      <c r="F42" s="247"/>
      <c r="G42" s="228"/>
      <c r="H42" s="228"/>
      <c r="I42" s="228"/>
      <c r="J42" s="228"/>
      <c r="K42" s="228"/>
    </row>
    <row r="43" spans="2:12" ht="17.25" customHeight="1" x14ac:dyDescent="0.2">
      <c r="B43" s="265" t="s">
        <v>201</v>
      </c>
      <c r="C43" s="277" t="s">
        <v>16</v>
      </c>
      <c r="D43" s="531"/>
      <c r="E43" s="532"/>
      <c r="F43" s="239"/>
      <c r="G43" s="228"/>
      <c r="H43" s="228"/>
      <c r="I43" s="228"/>
      <c r="J43" s="228"/>
      <c r="K43" s="228"/>
    </row>
    <row r="44" spans="2:12" ht="16.5" customHeight="1" x14ac:dyDescent="0.2">
      <c r="B44" s="265" t="s">
        <v>202</v>
      </c>
      <c r="C44" s="277"/>
      <c r="D44" s="531"/>
      <c r="E44" s="532"/>
      <c r="F44" s="239"/>
      <c r="G44" s="228"/>
      <c r="H44" s="228"/>
      <c r="I44" s="228"/>
      <c r="J44" s="228"/>
      <c r="K44" s="228"/>
    </row>
    <row r="45" spans="2:12" ht="18" customHeight="1" x14ac:dyDescent="0.2">
      <c r="B45" s="265" t="s">
        <v>203</v>
      </c>
      <c r="C45" s="277"/>
      <c r="D45" s="533"/>
      <c r="E45" s="534"/>
      <c r="G45" s="228"/>
      <c r="H45" s="228"/>
      <c r="I45" s="228"/>
      <c r="J45" s="228"/>
      <c r="K45" s="228"/>
    </row>
    <row r="46" spans="2:12" ht="25.15" customHeight="1" x14ac:dyDescent="0.2">
      <c r="B46" s="523" t="s">
        <v>232</v>
      </c>
      <c r="C46" s="523"/>
      <c r="D46" s="523"/>
      <c r="E46" s="523"/>
    </row>
    <row r="47" spans="2:12" x14ac:dyDescent="0.2">
      <c r="B47" s="230"/>
      <c r="C47" s="230"/>
      <c r="D47" s="230"/>
      <c r="E47" s="230"/>
    </row>
  </sheetData>
  <sheetProtection password="EB1C" sheet="1" objects="1" scenarios="1"/>
  <mergeCells count="35">
    <mergeCell ref="F16:F24"/>
    <mergeCell ref="C16:D16"/>
    <mergeCell ref="F2:F15"/>
    <mergeCell ref="C15:D15"/>
    <mergeCell ref="B2:C2"/>
    <mergeCell ref="D3:D4"/>
    <mergeCell ref="E3:E4"/>
    <mergeCell ref="B4:C4"/>
    <mergeCell ref="B7:E7"/>
    <mergeCell ref="B5:C5"/>
    <mergeCell ref="B6:C6"/>
    <mergeCell ref="B12:E12"/>
    <mergeCell ref="C13:E13"/>
    <mergeCell ref="E15:E16"/>
    <mergeCell ref="B19:C19"/>
    <mergeCell ref="E26:E27"/>
    <mergeCell ref="B3:C3"/>
    <mergeCell ref="C14:E14"/>
    <mergeCell ref="B17:B18"/>
    <mergeCell ref="D35:E35"/>
    <mergeCell ref="D34:E34"/>
    <mergeCell ref="D39:E39"/>
    <mergeCell ref="D37:E37"/>
    <mergeCell ref="B46:E46"/>
    <mergeCell ref="D31:E31"/>
    <mergeCell ref="B40:E40"/>
    <mergeCell ref="B35:C35"/>
    <mergeCell ref="B37:C37"/>
    <mergeCell ref="D42:E45"/>
    <mergeCell ref="D41:E41"/>
    <mergeCell ref="B33:E33"/>
    <mergeCell ref="B39:C39"/>
    <mergeCell ref="B31:C31"/>
    <mergeCell ref="B34:C34"/>
    <mergeCell ref="B41:C41"/>
  </mergeCells>
  <phoneticPr fontId="0" type="noConversion"/>
  <conditionalFormatting sqref="F16 D18">
    <cfRule type="expression" dxfId="0" priority="1" stopIfTrue="1">
      <formula>$D$18=""</formula>
    </cfRule>
  </conditionalFormatting>
  <printOptions horizontalCentered="1"/>
  <pageMargins left="0.3" right="0.25" top="0.47" bottom="0.48" header="0.28000000000000003" footer="0.17"/>
  <pageSetup scale="88" orientation="portrait" r:id="rId1"/>
  <headerFooter alignWithMargins="0">
    <oddFooter>&amp;L&amp;8File: &amp;F
Tab: &amp;A&amp;C&amp;"Arial Narrow,Regular"&amp;8Form Revised 10/2023&amp;R&amp;8&amp;D
&amp;T</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topLeftCell="A12" zoomScaleNormal="100" workbookViewId="0">
      <selection activeCell="B3" sqref="B3:J5"/>
    </sheetView>
  </sheetViews>
  <sheetFormatPr defaultColWidth="9.140625" defaultRowHeight="12.75" x14ac:dyDescent="0.2"/>
  <cols>
    <col min="1" max="1" width="2" style="211" customWidth="1"/>
    <col min="2" max="2" width="9.140625" style="364"/>
    <col min="3" max="3" width="33.85546875" style="364" customWidth="1"/>
    <col min="4" max="4" width="39.28515625" style="364" customWidth="1"/>
    <col min="5" max="8" width="12.7109375" style="364" customWidth="1"/>
    <col min="9" max="9" width="9.140625" style="364"/>
    <col min="10" max="10" width="10.5703125" style="364" customWidth="1"/>
    <col min="11" max="11" width="9.140625" style="364"/>
    <col min="12" max="16384" width="9.140625" style="211"/>
  </cols>
  <sheetData>
    <row r="1" spans="2:15" ht="67.5" customHeight="1" x14ac:dyDescent="0.35">
      <c r="B1" s="597" t="s">
        <v>5</v>
      </c>
      <c r="C1" s="598"/>
      <c r="D1" s="598"/>
      <c r="E1" s="598"/>
      <c r="F1" s="598"/>
      <c r="G1" s="598"/>
      <c r="H1" s="598"/>
      <c r="I1" s="598"/>
      <c r="J1" s="598"/>
    </row>
    <row r="2" spans="2:15" ht="30.75" thickBot="1" x14ac:dyDescent="0.45">
      <c r="B2" s="614" t="s">
        <v>30</v>
      </c>
      <c r="C2" s="615"/>
      <c r="D2" s="615"/>
      <c r="E2" s="615"/>
      <c r="F2" s="615"/>
      <c r="G2" s="615"/>
      <c r="H2" s="615"/>
      <c r="I2" s="615"/>
      <c r="J2" s="615"/>
    </row>
    <row r="3" spans="2:15" ht="61.5" customHeight="1" x14ac:dyDescent="0.2">
      <c r="B3" s="605" t="s">
        <v>745</v>
      </c>
      <c r="C3" s="606"/>
      <c r="D3" s="606"/>
      <c r="E3" s="606"/>
      <c r="F3" s="606"/>
      <c r="G3" s="606"/>
      <c r="H3" s="606"/>
      <c r="I3" s="606"/>
      <c r="J3" s="607"/>
    </row>
    <row r="4" spans="2:15" ht="63" customHeight="1" x14ac:dyDescent="0.2">
      <c r="B4" s="608"/>
      <c r="C4" s="609"/>
      <c r="D4" s="609"/>
      <c r="E4" s="609"/>
      <c r="F4" s="609"/>
      <c r="G4" s="609"/>
      <c r="H4" s="609"/>
      <c r="I4" s="609"/>
      <c r="J4" s="610"/>
    </row>
    <row r="5" spans="2:15" ht="78" customHeight="1" thickBot="1" x14ac:dyDescent="0.25">
      <c r="B5" s="611"/>
      <c r="C5" s="612"/>
      <c r="D5" s="612"/>
      <c r="E5" s="612"/>
      <c r="F5" s="612"/>
      <c r="G5" s="612"/>
      <c r="H5" s="612"/>
      <c r="I5" s="612"/>
      <c r="J5" s="613"/>
    </row>
    <row r="6" spans="2:15" ht="13.5" thickBot="1" x14ac:dyDescent="0.25"/>
    <row r="7" spans="2:15" s="363" customFormat="1" ht="18" customHeight="1" x14ac:dyDescent="0.2">
      <c r="B7" s="577" t="s">
        <v>728</v>
      </c>
      <c r="C7" s="578"/>
      <c r="D7" s="579"/>
      <c r="E7" s="377" t="s">
        <v>6</v>
      </c>
      <c r="F7" s="586">
        <f ca="1">TODAY()</f>
        <v>45663</v>
      </c>
      <c r="G7" s="587"/>
      <c r="H7" s="365" t="s">
        <v>76</v>
      </c>
      <c r="I7" s="588" t="str">
        <f>IF('START HERE'!E12="","",'START HERE'!E12)</f>
        <v/>
      </c>
      <c r="J7" s="589"/>
    </row>
    <row r="8" spans="2:15" s="363" customFormat="1" ht="30.75" customHeight="1" x14ac:dyDescent="0.2">
      <c r="B8" s="580"/>
      <c r="C8" s="581"/>
      <c r="D8" s="582"/>
      <c r="E8" s="378" t="s">
        <v>34</v>
      </c>
      <c r="F8" s="638" t="str">
        <f>IF('START HERE'!E11="","",'START HERE'!E11)</f>
        <v/>
      </c>
      <c r="G8" s="639"/>
      <c r="H8" s="639"/>
      <c r="I8" s="639"/>
      <c r="J8" s="640"/>
    </row>
    <row r="9" spans="2:15" s="363" customFormat="1" ht="18" customHeight="1" x14ac:dyDescent="0.2">
      <c r="B9" s="580"/>
      <c r="C9" s="581"/>
      <c r="D9" s="582"/>
      <c r="E9" s="378" t="s">
        <v>23</v>
      </c>
      <c r="F9" s="590" t="str">
        <f>IF('START HERE'!E15="","",'START HERE'!E15)</f>
        <v>266-5000</v>
      </c>
      <c r="G9" s="591"/>
      <c r="H9" s="366" t="s">
        <v>31</v>
      </c>
      <c r="I9" s="592">
        <f>IF('START HERE'!E16="","",'START HERE'!E16)</f>
        <v>5166</v>
      </c>
      <c r="J9" s="593"/>
    </row>
    <row r="10" spans="2:15" s="363" customFormat="1" ht="18" customHeight="1" x14ac:dyDescent="0.2">
      <c r="B10" s="580"/>
      <c r="C10" s="581"/>
      <c r="D10" s="582"/>
      <c r="E10" s="378" t="s">
        <v>32</v>
      </c>
      <c r="F10" s="594" t="str">
        <f>IF('START HERE'!E14="","",'START HERE'!E14)</f>
        <v/>
      </c>
      <c r="G10" s="595"/>
      <c r="H10" s="595"/>
      <c r="I10" s="595"/>
      <c r="J10" s="596"/>
    </row>
    <row r="11" spans="2:15" s="363" customFormat="1" ht="22.5" customHeight="1" thickBot="1" x14ac:dyDescent="0.25">
      <c r="B11" s="583"/>
      <c r="C11" s="584"/>
      <c r="D11" s="585"/>
      <c r="E11" s="379" t="s">
        <v>22</v>
      </c>
      <c r="F11" s="627" t="str">
        <f>IF('START HERE'!E17="","",'START HERE'!E17)</f>
        <v>Admissions</v>
      </c>
      <c r="G11" s="627"/>
      <c r="H11" s="627"/>
      <c r="I11" s="627"/>
      <c r="J11" s="628"/>
    </row>
    <row r="12" spans="2:15" ht="89.25" customHeight="1" thickBot="1" x14ac:dyDescent="0.25">
      <c r="B12" s="641" t="s">
        <v>729</v>
      </c>
      <c r="C12" s="642"/>
      <c r="D12" s="642"/>
      <c r="E12" s="642"/>
      <c r="F12" s="642"/>
      <c r="G12" s="642"/>
      <c r="H12" s="642"/>
      <c r="I12" s="642"/>
      <c r="J12" s="643"/>
    </row>
    <row r="13" spans="2:15" s="369" customFormat="1" ht="187.5" customHeight="1" thickBot="1" x14ac:dyDescent="0.3">
      <c r="B13" s="571"/>
      <c r="C13" s="572"/>
      <c r="D13" s="572"/>
      <c r="E13" s="572"/>
      <c r="F13" s="572"/>
      <c r="G13" s="572"/>
      <c r="H13" s="572"/>
      <c r="I13" s="572"/>
      <c r="J13" s="573"/>
      <c r="K13" s="367"/>
      <c r="L13" s="368"/>
      <c r="M13" s="368"/>
      <c r="N13" s="368"/>
      <c r="O13" s="368"/>
    </row>
    <row r="14" spans="2:15" ht="20.100000000000001" customHeight="1" thickBot="1" x14ac:dyDescent="0.25">
      <c r="B14" s="574"/>
      <c r="C14" s="575"/>
      <c r="D14" s="575"/>
      <c r="E14" s="575"/>
      <c r="F14" s="575"/>
      <c r="G14" s="575"/>
      <c r="H14" s="575"/>
      <c r="I14" s="575"/>
      <c r="J14" s="576"/>
      <c r="K14" s="370"/>
      <c r="L14" s="368"/>
      <c r="M14" s="368"/>
      <c r="N14" s="368"/>
      <c r="O14" s="368"/>
    </row>
    <row r="15" spans="2:15" ht="20.100000000000001" customHeight="1" x14ac:dyDescent="0.2">
      <c r="B15" s="630" t="s">
        <v>730</v>
      </c>
      <c r="C15" s="631"/>
      <c r="D15" s="631"/>
      <c r="E15" s="631"/>
      <c r="F15" s="631"/>
      <c r="G15" s="631"/>
      <c r="H15" s="631"/>
      <c r="I15" s="631"/>
      <c r="J15" s="632"/>
    </row>
    <row r="16" spans="2:15" ht="20.100000000000001" customHeight="1" x14ac:dyDescent="0.2">
      <c r="B16" s="633"/>
      <c r="C16" s="634"/>
      <c r="D16" s="634"/>
      <c r="E16" s="634"/>
      <c r="F16" s="634"/>
      <c r="G16" s="634"/>
      <c r="H16" s="634"/>
      <c r="I16" s="634"/>
      <c r="J16" s="635"/>
    </row>
    <row r="17" spans="2:11" ht="20.100000000000001" customHeight="1" thickBot="1" x14ac:dyDescent="0.25">
      <c r="B17" s="633"/>
      <c r="C17" s="634"/>
      <c r="D17" s="634"/>
      <c r="E17" s="634"/>
      <c r="F17" s="634"/>
      <c r="G17" s="634"/>
      <c r="H17" s="634"/>
      <c r="I17" s="634"/>
      <c r="J17" s="635"/>
    </row>
    <row r="18" spans="2:11" ht="20.100000000000001" customHeight="1" thickBot="1" x14ac:dyDescent="0.25">
      <c r="B18" s="667"/>
      <c r="C18" s="668"/>
      <c r="D18" s="668"/>
      <c r="E18" s="669" t="s">
        <v>225</v>
      </c>
      <c r="F18" s="669"/>
      <c r="G18" s="669"/>
      <c r="H18" s="669"/>
      <c r="I18" s="669"/>
      <c r="J18" s="669"/>
    </row>
    <row r="19" spans="2:11" ht="18" x14ac:dyDescent="0.2">
      <c r="B19" s="616" t="s">
        <v>3</v>
      </c>
      <c r="C19" s="617"/>
      <c r="D19" s="371">
        <f>PTT!E23</f>
        <v>0</v>
      </c>
      <c r="E19" s="674" t="s">
        <v>221</v>
      </c>
      <c r="F19" s="674"/>
      <c r="G19" s="674"/>
      <c r="H19" s="675"/>
      <c r="I19" s="675"/>
      <c r="J19" s="675"/>
    </row>
    <row r="20" spans="2:11" ht="18" x14ac:dyDescent="0.2">
      <c r="B20" s="636" t="s">
        <v>4</v>
      </c>
      <c r="C20" s="637"/>
      <c r="D20" s="372" t="str">
        <f>PTT!D18</f>
        <v/>
      </c>
      <c r="E20" s="674" t="s">
        <v>223</v>
      </c>
      <c r="F20" s="674"/>
      <c r="G20" s="674"/>
      <c r="H20" s="675"/>
      <c r="I20" s="675"/>
      <c r="J20" s="675"/>
    </row>
    <row r="21" spans="2:11" ht="30" customHeight="1" thickBot="1" x14ac:dyDescent="0.25">
      <c r="B21" s="677" t="s">
        <v>220</v>
      </c>
      <c r="C21" s="678"/>
      <c r="D21" s="373" t="str">
        <f>PTT!F16</f>
        <v>Undetermined, Travel Ending Date Missing</v>
      </c>
      <c r="E21" s="674" t="s">
        <v>224</v>
      </c>
      <c r="F21" s="674"/>
      <c r="G21" s="674"/>
      <c r="H21" s="676"/>
      <c r="I21" s="676"/>
      <c r="J21" s="676"/>
    </row>
    <row r="22" spans="2:11" ht="20.100000000000001" customHeight="1" x14ac:dyDescent="0.2">
      <c r="B22" s="670"/>
      <c r="C22" s="671"/>
      <c r="D22" s="671"/>
      <c r="E22" s="672" t="s">
        <v>222</v>
      </c>
      <c r="F22" s="672"/>
      <c r="G22" s="672"/>
      <c r="H22" s="673"/>
      <c r="I22" s="673"/>
      <c r="J22" s="673"/>
    </row>
    <row r="23" spans="2:11" ht="20.100000000000001" customHeight="1" x14ac:dyDescent="0.2">
      <c r="B23" s="629" t="s">
        <v>731</v>
      </c>
      <c r="C23" s="629"/>
      <c r="D23" s="629"/>
      <c r="E23" s="629"/>
      <c r="F23" s="629"/>
      <c r="G23" s="629"/>
      <c r="H23" s="629"/>
      <c r="I23" s="629"/>
      <c r="J23" s="629"/>
    </row>
    <row r="24" spans="2:11" ht="20.100000000000001" customHeight="1" x14ac:dyDescent="0.2">
      <c r="B24" s="629"/>
      <c r="C24" s="629"/>
      <c r="D24" s="629"/>
      <c r="E24" s="629"/>
      <c r="F24" s="629"/>
      <c r="G24" s="629"/>
      <c r="H24" s="629"/>
      <c r="I24" s="629"/>
      <c r="J24" s="629"/>
    </row>
    <row r="25" spans="2:11" ht="20.100000000000001" customHeight="1" x14ac:dyDescent="0.2">
      <c r="B25" s="629"/>
      <c r="C25" s="629"/>
      <c r="D25" s="629"/>
      <c r="E25" s="629"/>
      <c r="F25" s="629"/>
      <c r="G25" s="629"/>
      <c r="H25" s="629"/>
      <c r="I25" s="629"/>
      <c r="J25" s="629"/>
    </row>
    <row r="26" spans="2:11" ht="27" customHeight="1" thickBot="1" x14ac:dyDescent="0.25">
      <c r="B26" s="629"/>
      <c r="C26" s="629"/>
      <c r="D26" s="629"/>
      <c r="E26" s="629"/>
      <c r="F26" s="629"/>
      <c r="G26" s="629"/>
      <c r="H26" s="629"/>
      <c r="I26" s="629"/>
      <c r="J26" s="629"/>
    </row>
    <row r="27" spans="2:11" ht="12.75" hidden="1" customHeight="1" x14ac:dyDescent="0.2">
      <c r="B27" s="650" t="s">
        <v>48</v>
      </c>
      <c r="C27" s="651"/>
      <c r="D27" s="652"/>
      <c r="E27" s="653" t="s">
        <v>63</v>
      </c>
      <c r="F27" s="654"/>
      <c r="G27" s="657" t="str">
        <f>PTT!B31</f>
        <v xml:space="preserve">10H10 / 190005 / 05000 / </v>
      </c>
      <c r="H27" s="657"/>
      <c r="I27" s="657"/>
      <c r="J27" s="658"/>
      <c r="K27" s="211"/>
    </row>
    <row r="28" spans="2:11" ht="13.5" hidden="1" customHeight="1" thickBot="1" x14ac:dyDescent="0.25">
      <c r="B28" s="661" t="s">
        <v>49</v>
      </c>
      <c r="C28" s="662"/>
      <c r="D28" s="663"/>
      <c r="E28" s="655"/>
      <c r="F28" s="656"/>
      <c r="G28" s="659"/>
      <c r="H28" s="659"/>
      <c r="I28" s="659"/>
      <c r="J28" s="660"/>
      <c r="K28" s="211"/>
    </row>
    <row r="29" spans="2:11" s="374" customFormat="1" ht="39.75" hidden="1" customHeight="1" x14ac:dyDescent="0.25">
      <c r="B29" s="618" t="s">
        <v>65</v>
      </c>
      <c r="C29" s="619"/>
      <c r="D29" s="620"/>
      <c r="E29" s="621" t="s">
        <v>732</v>
      </c>
      <c r="F29" s="622"/>
      <c r="G29" s="622"/>
      <c r="H29" s="622"/>
      <c r="I29" s="622"/>
      <c r="J29" s="623"/>
    </row>
    <row r="30" spans="2:11" s="374" customFormat="1" ht="36.75" hidden="1" customHeight="1" x14ac:dyDescent="0.25">
      <c r="B30" s="624" t="s">
        <v>64</v>
      </c>
      <c r="C30" s="625"/>
      <c r="D30" s="626"/>
      <c r="E30" s="599" t="s">
        <v>66</v>
      </c>
      <c r="F30" s="600"/>
      <c r="G30" s="600"/>
      <c r="H30" s="600"/>
      <c r="I30" s="600"/>
      <c r="J30" s="601"/>
    </row>
    <row r="31" spans="2:11" s="374" customFormat="1" ht="16.5" hidden="1" customHeight="1" thickBot="1" x14ac:dyDescent="0.3">
      <c r="B31" s="648" t="s">
        <v>58</v>
      </c>
      <c r="C31" s="649"/>
      <c r="D31" s="375" t="s">
        <v>44</v>
      </c>
      <c r="E31" s="602"/>
      <c r="F31" s="603"/>
      <c r="G31" s="603"/>
      <c r="H31" s="603"/>
      <c r="I31" s="603"/>
      <c r="J31" s="604"/>
    </row>
    <row r="32" spans="2:11" s="376" customFormat="1" ht="15" hidden="1" customHeight="1" x14ac:dyDescent="0.25">
      <c r="B32" s="599" t="s">
        <v>59</v>
      </c>
      <c r="C32" s="600"/>
      <c r="D32" s="601"/>
      <c r="E32" s="599" t="s">
        <v>67</v>
      </c>
      <c r="F32" s="600"/>
      <c r="G32" s="600"/>
      <c r="H32" s="600"/>
      <c r="I32" s="600"/>
      <c r="J32" s="601"/>
    </row>
    <row r="33" spans="2:11" s="376" customFormat="1" ht="23.25" hidden="1" customHeight="1" x14ac:dyDescent="0.25">
      <c r="B33" s="602"/>
      <c r="C33" s="603"/>
      <c r="D33" s="604"/>
      <c r="E33" s="602"/>
      <c r="F33" s="603"/>
      <c r="G33" s="603"/>
      <c r="H33" s="603"/>
      <c r="I33" s="603"/>
      <c r="J33" s="604"/>
    </row>
    <row r="34" spans="2:11" ht="13.5" hidden="1" customHeight="1" thickBot="1" x14ac:dyDescent="0.25">
      <c r="B34" s="664" t="s">
        <v>50</v>
      </c>
      <c r="C34" s="665"/>
      <c r="D34" s="666"/>
      <c r="E34" s="664" t="s">
        <v>51</v>
      </c>
      <c r="F34" s="665"/>
      <c r="G34" s="665"/>
      <c r="H34" s="665"/>
      <c r="I34" s="665"/>
      <c r="J34" s="666"/>
      <c r="K34" s="211"/>
    </row>
    <row r="35" spans="2:11" ht="26.25" customHeight="1" thickBot="1" x14ac:dyDescent="0.3">
      <c r="B35" s="644" t="s">
        <v>0</v>
      </c>
      <c r="C35" s="645"/>
      <c r="D35" s="645"/>
      <c r="E35" s="645"/>
      <c r="F35" s="645"/>
      <c r="G35" s="645"/>
      <c r="H35" s="645"/>
      <c r="I35" s="645"/>
      <c r="J35" s="646"/>
      <c r="K35" s="211"/>
    </row>
    <row r="36" spans="2:11" ht="30.75" customHeight="1" x14ac:dyDescent="0.2">
      <c r="B36" s="647" t="s">
        <v>2</v>
      </c>
      <c r="C36" s="647"/>
      <c r="D36" s="647"/>
      <c r="E36" s="647"/>
      <c r="F36" s="647"/>
      <c r="G36" s="647"/>
      <c r="H36" s="647"/>
      <c r="I36" s="647"/>
      <c r="J36" s="647"/>
    </row>
  </sheetData>
  <sheetProtection password="EB1C" sheet="1" objects="1" scenarios="1"/>
  <mergeCells count="45">
    <mergeCell ref="B18:D18"/>
    <mergeCell ref="E18:J18"/>
    <mergeCell ref="B22:D22"/>
    <mergeCell ref="E22:G22"/>
    <mergeCell ref="H22:J22"/>
    <mergeCell ref="E19:G19"/>
    <mergeCell ref="E20:G20"/>
    <mergeCell ref="E21:G21"/>
    <mergeCell ref="H19:J19"/>
    <mergeCell ref="H20:J20"/>
    <mergeCell ref="H21:J21"/>
    <mergeCell ref="B21:C21"/>
    <mergeCell ref="B35:J35"/>
    <mergeCell ref="B36:J36"/>
    <mergeCell ref="B31:C31"/>
    <mergeCell ref="B27:D27"/>
    <mergeCell ref="E27:F28"/>
    <mergeCell ref="G27:J28"/>
    <mergeCell ref="B28:D28"/>
    <mergeCell ref="B34:D34"/>
    <mergeCell ref="E34:J34"/>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13:J13"/>
    <mergeCell ref="B14:J14"/>
    <mergeCell ref="B7:D11"/>
    <mergeCell ref="F7:G7"/>
    <mergeCell ref="I7:J7"/>
    <mergeCell ref="F9:G9"/>
    <mergeCell ref="I9:J9"/>
    <mergeCell ref="F10:J10"/>
  </mergeCells>
  <phoneticPr fontId="30" type="noConversion"/>
  <hyperlinks>
    <hyperlink ref="B2" r:id="rId1" xr:uid="{00000000-0004-0000-0400-000000000000}"/>
  </hyperlinks>
  <printOptions horizontalCentered="1"/>
  <pageMargins left="0.75" right="0.75" top="0.64" bottom="0.46" header="0.34" footer="0.18"/>
  <pageSetup scale="81" fitToHeight="0" orientation="landscape" r:id="rId2"/>
  <headerFooter alignWithMargins="0">
    <oddFooter xml:space="preserve">&amp;C&amp;"Arial Narrow,Regular"Revised 10/2023&amp;R
</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AA57"/>
  <sheetViews>
    <sheetView showGridLines="0" showRowColHeaders="0" showZeros="0" zoomScale="110" zoomScaleNormal="110" workbookViewId="0">
      <selection activeCell="K24" sqref="K24"/>
    </sheetView>
  </sheetViews>
  <sheetFormatPr defaultColWidth="9.140625" defaultRowHeight="12.75" x14ac:dyDescent="0.2"/>
  <cols>
    <col min="1" max="1" width="3.5703125" style="288" customWidth="1"/>
    <col min="2" max="2" width="13.140625" style="363" customWidth="1"/>
    <col min="3" max="3" width="9.5703125" style="363" customWidth="1"/>
    <col min="4" max="4" width="11.42578125" style="363" customWidth="1"/>
    <col min="5" max="9" width="9.28515625" style="363" customWidth="1"/>
    <col min="10" max="10" width="9.140625" style="363" customWidth="1"/>
    <col min="11" max="11" width="12.140625" style="363" customWidth="1"/>
    <col min="12" max="12" width="69.85546875" style="288" hidden="1" customWidth="1"/>
    <col min="13" max="15" width="0" style="224" hidden="1" customWidth="1"/>
    <col min="16" max="16" width="3.140625" style="224" customWidth="1"/>
    <col min="17" max="17" width="38.5703125" style="294" customWidth="1"/>
    <col min="18" max="18" width="13.7109375" style="294" bestFit="1" customWidth="1"/>
    <col min="19" max="19" width="7" style="224" bestFit="1" customWidth="1"/>
    <col min="20" max="22" width="52.7109375" style="224" customWidth="1"/>
    <col min="23" max="24" width="9.140625" style="322"/>
    <col min="25" max="25" width="6.42578125" style="322" bestFit="1" customWidth="1"/>
    <col min="26" max="26" width="7.28515625" style="322" bestFit="1" customWidth="1"/>
    <col min="27" max="27" width="36.5703125" style="323" bestFit="1" customWidth="1"/>
    <col min="28" max="16384" width="9.140625" style="288"/>
  </cols>
  <sheetData>
    <row r="1" spans="2:27" ht="39" customHeight="1" thickBot="1" x14ac:dyDescent="0.25">
      <c r="B1" s="777" t="s">
        <v>171</v>
      </c>
      <c r="C1" s="777"/>
      <c r="D1" s="777"/>
      <c r="E1" s="777"/>
      <c r="F1" s="777"/>
      <c r="G1" s="777"/>
      <c r="H1" s="777"/>
      <c r="I1" s="777"/>
      <c r="J1" s="777"/>
      <c r="K1" s="777"/>
      <c r="Q1" s="754" t="s">
        <v>16</v>
      </c>
      <c r="R1" s="754"/>
      <c r="W1" s="289" t="s">
        <v>42</v>
      </c>
      <c r="X1" s="290" t="s">
        <v>219</v>
      </c>
      <c r="Y1" s="291">
        <v>42370</v>
      </c>
      <c r="Z1" s="292">
        <v>0.65500000000000003</v>
      </c>
      <c r="AA1" s="293" t="s">
        <v>113</v>
      </c>
    </row>
    <row r="2" spans="2:27" ht="25.9" customHeight="1" thickBot="1" x14ac:dyDescent="0.25">
      <c r="B2" s="756" t="s">
        <v>272</v>
      </c>
      <c r="C2" s="757"/>
      <c r="D2" s="757"/>
      <c r="E2" s="757"/>
      <c r="F2" s="757"/>
      <c r="G2" s="757"/>
      <c r="H2" s="757"/>
      <c r="I2" s="757"/>
      <c r="J2" s="757"/>
      <c r="K2" s="758"/>
      <c r="W2" s="289" t="s">
        <v>140</v>
      </c>
      <c r="X2" s="289" t="s">
        <v>36</v>
      </c>
      <c r="Y2" s="291">
        <v>43466</v>
      </c>
      <c r="Z2" s="292">
        <v>0.65500000000000003</v>
      </c>
      <c r="AA2" s="289" t="s">
        <v>238</v>
      </c>
    </row>
    <row r="3" spans="2:27" ht="30.75" customHeight="1" x14ac:dyDescent="0.2">
      <c r="B3" s="295" t="s">
        <v>245</v>
      </c>
      <c r="C3" s="725">
        <f ca="1">TODAY()</f>
        <v>45663</v>
      </c>
      <c r="D3" s="725"/>
      <c r="E3" s="296" t="s">
        <v>34</v>
      </c>
      <c r="F3" s="795" t="str">
        <f>IF('START HERE'!E11="","Go to Start Here Tab to complete",'START HERE'!E11)</f>
        <v>Go to Start Here Tab to complete</v>
      </c>
      <c r="G3" s="796"/>
      <c r="H3" s="796"/>
      <c r="I3" s="796"/>
      <c r="J3" s="797"/>
      <c r="K3" s="446" t="str">
        <f>IF('START HERE'!E18="","",'START HERE'!E18)</f>
        <v>Staff</v>
      </c>
      <c r="W3" s="289" t="s">
        <v>139</v>
      </c>
      <c r="X3" s="289" t="s">
        <v>37</v>
      </c>
      <c r="Y3" s="291">
        <v>43831</v>
      </c>
      <c r="Z3" s="292">
        <v>0.65500000000000003</v>
      </c>
      <c r="AA3" s="289" t="s">
        <v>269</v>
      </c>
    </row>
    <row r="4" spans="2:27" ht="12.95" customHeight="1" x14ac:dyDescent="0.25">
      <c r="B4" s="100" t="s">
        <v>23</v>
      </c>
      <c r="C4" s="726" t="str">
        <f>IF('START HERE'!E15="","",'START HERE'!E15)</f>
        <v>266-5000</v>
      </c>
      <c r="D4" s="726"/>
      <c r="E4" s="224" t="s">
        <v>32</v>
      </c>
      <c r="F4" s="734" t="str">
        <f>IF('START HERE'!E14="","",'START HERE'!E14)</f>
        <v/>
      </c>
      <c r="G4" s="734"/>
      <c r="H4" s="734"/>
      <c r="I4" s="734"/>
      <c r="J4" s="734"/>
      <c r="K4" s="734"/>
      <c r="W4" s="289"/>
      <c r="X4" s="289" t="s">
        <v>38</v>
      </c>
      <c r="Y4" s="291">
        <v>44197</v>
      </c>
      <c r="Z4" s="297">
        <v>0.65500000000000003</v>
      </c>
      <c r="AA4" s="298" t="s">
        <v>197</v>
      </c>
    </row>
    <row r="5" spans="2:27" ht="15" customHeight="1" x14ac:dyDescent="0.25">
      <c r="B5" s="100" t="s">
        <v>114</v>
      </c>
      <c r="C5" s="729" t="str">
        <f>IF('START HERE'!E12="","",'START HERE'!E12)</f>
        <v/>
      </c>
      <c r="D5" s="730"/>
      <c r="E5" s="89" t="s">
        <v>22</v>
      </c>
      <c r="F5" s="735" t="str">
        <f>IF('START HERE'!E17="","",'START HERE'!E17)</f>
        <v>Admissions</v>
      </c>
      <c r="G5" s="735"/>
      <c r="H5" s="735"/>
      <c r="I5" s="735"/>
      <c r="J5" s="735"/>
      <c r="K5" s="735"/>
      <c r="W5" s="289"/>
      <c r="X5" s="289" t="s">
        <v>39</v>
      </c>
      <c r="Y5" s="291">
        <v>44197</v>
      </c>
      <c r="Z5" s="299">
        <v>0.16</v>
      </c>
      <c r="AA5" s="298" t="s">
        <v>137</v>
      </c>
    </row>
    <row r="6" spans="2:27" ht="12.95" customHeight="1" x14ac:dyDescent="0.3">
      <c r="B6" s="100" t="s">
        <v>138</v>
      </c>
      <c r="C6" s="727" t="str">
        <f>IF('START HERE'!E13="","",'START HERE'!E13)</f>
        <v/>
      </c>
      <c r="D6" s="728"/>
      <c r="E6" s="731" t="s">
        <v>240</v>
      </c>
      <c r="F6" s="732"/>
      <c r="G6" s="732"/>
      <c r="H6" s="733"/>
      <c r="I6" s="749" t="s">
        <v>42</v>
      </c>
      <c r="J6" s="750"/>
      <c r="K6" s="300"/>
      <c r="Q6" s="238" t="s">
        <v>241</v>
      </c>
      <c r="R6" s="238"/>
      <c r="W6" s="289"/>
      <c r="X6" s="289" t="s">
        <v>40</v>
      </c>
      <c r="Y6" s="291">
        <v>43831</v>
      </c>
      <c r="Z6" s="299">
        <v>0.65500000000000003</v>
      </c>
      <c r="AA6" s="289" t="s">
        <v>178</v>
      </c>
    </row>
    <row r="7" spans="2:27" ht="12.95" customHeight="1" x14ac:dyDescent="0.2">
      <c r="B7" s="100" t="s">
        <v>31</v>
      </c>
      <c r="C7" s="545">
        <f>IF('START HERE'!E16="","",'START HERE'!E16)</f>
        <v>5166</v>
      </c>
      <c r="D7" s="545"/>
      <c r="E7" s="89" t="s">
        <v>72</v>
      </c>
      <c r="F7" s="751">
        <f>'START HERE'!E29</f>
        <v>0</v>
      </c>
      <c r="G7" s="751"/>
      <c r="H7" s="751"/>
      <c r="I7" s="744" t="s">
        <v>740</v>
      </c>
      <c r="J7" s="745"/>
      <c r="K7" s="746"/>
      <c r="R7" s="238"/>
      <c r="W7" s="289"/>
      <c r="X7" s="289" t="s">
        <v>41</v>
      </c>
      <c r="Y7" s="289"/>
      <c r="Z7" s="299"/>
      <c r="AA7" s="289" t="s">
        <v>177</v>
      </c>
    </row>
    <row r="8" spans="2:27" ht="13.5" customHeight="1" x14ac:dyDescent="0.25">
      <c r="B8" s="302" t="s">
        <v>115</v>
      </c>
      <c r="C8" s="743" t="str">
        <f>IF('START HERE'!D36="","",'START HERE'!D36)</f>
        <v/>
      </c>
      <c r="D8" s="743"/>
      <c r="E8" s="743"/>
      <c r="F8" s="743"/>
      <c r="G8" s="743"/>
      <c r="H8" s="743"/>
      <c r="I8" s="752" t="str">
        <f>IF('START HERE'!D37="","",'START HERE'!D37)</f>
        <v/>
      </c>
      <c r="J8" s="752"/>
      <c r="K8" s="752"/>
      <c r="Q8" s="301" t="s">
        <v>741</v>
      </c>
      <c r="R8" s="238"/>
      <c r="W8" s="289"/>
      <c r="X8" s="289"/>
      <c r="Y8" s="289"/>
      <c r="Z8" s="289"/>
      <c r="AA8" s="289" t="s">
        <v>88</v>
      </c>
    </row>
    <row r="9" spans="2:27" ht="25.15" customHeight="1" x14ac:dyDescent="0.2">
      <c r="B9" s="89" t="s">
        <v>57</v>
      </c>
      <c r="C9" s="753" t="str">
        <f>IF('START HERE'!D35="","",'START HERE'!D35)</f>
        <v>Recruitment</v>
      </c>
      <c r="D9" s="753"/>
      <c r="E9" s="753"/>
      <c r="F9" s="753"/>
      <c r="G9" s="753"/>
      <c r="H9" s="753"/>
      <c r="I9" s="752"/>
      <c r="J9" s="752"/>
      <c r="K9" s="752"/>
      <c r="Q9" s="238"/>
      <c r="R9" s="238"/>
      <c r="W9" s="289"/>
      <c r="X9" s="289"/>
      <c r="Y9" s="289"/>
      <c r="Z9" s="289"/>
      <c r="AA9" s="289" t="s">
        <v>77</v>
      </c>
    </row>
    <row r="10" spans="2:27" ht="24.75" customHeight="1" x14ac:dyDescent="0.25">
      <c r="B10" s="445" t="s">
        <v>56</v>
      </c>
      <c r="C10" s="794" t="str">
        <f>IF('START HERE'!D34="","",'START HERE'!D34)</f>
        <v/>
      </c>
      <c r="D10" s="794"/>
      <c r="E10" s="794"/>
      <c r="F10" s="794"/>
      <c r="G10" s="794"/>
      <c r="H10" s="794"/>
      <c r="I10" s="752"/>
      <c r="J10" s="752"/>
      <c r="K10" s="752"/>
      <c r="Q10" s="679" t="s">
        <v>274</v>
      </c>
      <c r="R10" s="238"/>
      <c r="W10" s="289"/>
      <c r="X10" s="289"/>
      <c r="Y10" s="289"/>
      <c r="Z10" s="289"/>
      <c r="AA10" s="289" t="s">
        <v>78</v>
      </c>
    </row>
    <row r="11" spans="2:27" ht="13.15" customHeight="1" x14ac:dyDescent="0.2">
      <c r="B11" s="739" t="s">
        <v>251</v>
      </c>
      <c r="C11" s="739"/>
      <c r="D11" s="739"/>
      <c r="E11" s="739"/>
      <c r="F11" s="739"/>
      <c r="G11" s="739"/>
      <c r="H11" s="739"/>
      <c r="I11" s="739"/>
      <c r="J11" s="739"/>
      <c r="K11" s="740"/>
      <c r="M11" s="288"/>
      <c r="N11" s="288"/>
      <c r="O11" s="288"/>
      <c r="P11" s="288"/>
      <c r="Q11" s="680"/>
      <c r="R11" s="238"/>
      <c r="S11" s="288"/>
      <c r="T11" s="288"/>
      <c r="U11" s="288"/>
      <c r="V11" s="288"/>
      <c r="W11" s="289"/>
      <c r="X11" s="289"/>
      <c r="Y11" s="289"/>
      <c r="Z11" s="289"/>
      <c r="AA11" s="289" t="s">
        <v>124</v>
      </c>
    </row>
    <row r="12" spans="2:27" ht="12.75" customHeight="1" x14ac:dyDescent="0.2">
      <c r="B12" s="303" t="s">
        <v>153</v>
      </c>
      <c r="C12" s="304"/>
      <c r="D12" s="304"/>
      <c r="E12" s="304"/>
      <c r="F12" s="304"/>
      <c r="G12" s="304"/>
      <c r="H12" s="304"/>
      <c r="I12" s="304"/>
      <c r="J12" s="305"/>
      <c r="K12" s="741"/>
      <c r="Q12" s="680"/>
      <c r="R12" s="223"/>
      <c r="S12" s="306"/>
      <c r="T12" s="306"/>
      <c r="U12" s="306"/>
      <c r="V12" s="306"/>
      <c r="W12" s="289"/>
      <c r="X12" s="289"/>
      <c r="Y12" s="289"/>
      <c r="Z12" s="289"/>
      <c r="AA12" s="289" t="s">
        <v>74</v>
      </c>
    </row>
    <row r="13" spans="2:27" ht="13.15" customHeight="1" x14ac:dyDescent="0.2">
      <c r="B13" s="307" t="s">
        <v>7</v>
      </c>
      <c r="C13" s="308"/>
      <c r="D13" s="308"/>
      <c r="E13" s="308"/>
      <c r="F13" s="308"/>
      <c r="G13" s="308"/>
      <c r="H13" s="308"/>
      <c r="I13" s="308"/>
      <c r="J13" s="309"/>
      <c r="K13" s="741"/>
      <c r="Q13" s="477"/>
      <c r="R13" s="223"/>
      <c r="S13" s="306"/>
      <c r="T13" s="306"/>
      <c r="U13" s="306"/>
      <c r="V13" s="306"/>
      <c r="W13" s="289"/>
      <c r="X13" s="289"/>
      <c r="Y13" s="289"/>
      <c r="Z13" s="289"/>
      <c r="AA13" s="289" t="s">
        <v>190</v>
      </c>
    </row>
    <row r="14" spans="2:27" ht="13.15" customHeight="1" x14ac:dyDescent="0.2">
      <c r="B14" s="310" t="s">
        <v>743</v>
      </c>
      <c r="C14" s="311"/>
      <c r="D14" s="311"/>
      <c r="E14" s="311"/>
      <c r="F14" s="311"/>
      <c r="G14" s="311"/>
      <c r="H14" s="311"/>
      <c r="I14" s="311"/>
      <c r="J14" s="312"/>
      <c r="K14" s="741"/>
      <c r="Q14" s="313"/>
      <c r="R14" s="244"/>
      <c r="W14" s="289"/>
      <c r="X14" s="289"/>
      <c r="Y14" s="289"/>
      <c r="Z14" s="289"/>
      <c r="AA14" s="289" t="s">
        <v>87</v>
      </c>
    </row>
    <row r="15" spans="2:27" ht="13.15" customHeight="1" thickBot="1" x14ac:dyDescent="0.25">
      <c r="B15" s="310" t="s">
        <v>8</v>
      </c>
      <c r="C15" s="314"/>
      <c r="D15" s="314"/>
      <c r="E15" s="314"/>
      <c r="F15" s="314"/>
      <c r="G15" s="314"/>
      <c r="H15" s="314"/>
      <c r="I15" s="314"/>
      <c r="J15" s="315"/>
      <c r="K15" s="742"/>
      <c r="Q15" s="708" t="s">
        <v>763</v>
      </c>
      <c r="R15" s="708"/>
      <c r="S15" s="708"/>
      <c r="W15" s="289"/>
      <c r="X15" s="289"/>
      <c r="Y15" s="289"/>
      <c r="Z15" s="289"/>
      <c r="AA15" s="298" t="s">
        <v>86</v>
      </c>
    </row>
    <row r="16" spans="2:27" ht="27.75" customHeight="1" thickTop="1" x14ac:dyDescent="0.2">
      <c r="B16" s="287" t="s">
        <v>275</v>
      </c>
      <c r="C16" s="316">
        <f t="shared" ref="C16:J16" si="0">SUM(C13:C15)</f>
        <v>0</v>
      </c>
      <c r="D16" s="316">
        <f t="shared" si="0"/>
        <v>0</v>
      </c>
      <c r="E16" s="316">
        <f t="shared" si="0"/>
        <v>0</v>
      </c>
      <c r="F16" s="316">
        <f t="shared" si="0"/>
        <v>0</v>
      </c>
      <c r="G16" s="316">
        <f t="shared" si="0"/>
        <v>0</v>
      </c>
      <c r="H16" s="316">
        <f t="shared" si="0"/>
        <v>0</v>
      </c>
      <c r="I16" s="316">
        <f t="shared" si="0"/>
        <v>0</v>
      </c>
      <c r="J16" s="316">
        <f t="shared" si="0"/>
        <v>0</v>
      </c>
      <c r="K16" s="317">
        <f>SUM(C16:J16)</f>
        <v>0</v>
      </c>
      <c r="Q16" s="708"/>
      <c r="R16" s="708"/>
      <c r="S16" s="708"/>
      <c r="W16" s="289"/>
      <c r="X16" s="289"/>
      <c r="Y16" s="289"/>
      <c r="Z16" s="289"/>
      <c r="AA16" s="318"/>
    </row>
    <row r="17" spans="2:27" ht="17.25" x14ac:dyDescent="0.2">
      <c r="B17" s="319" t="s">
        <v>9</v>
      </c>
      <c r="C17" s="320"/>
      <c r="D17" s="320"/>
      <c r="E17" s="320"/>
      <c r="F17" s="320"/>
      <c r="G17" s="320"/>
      <c r="H17" s="320"/>
      <c r="I17" s="320"/>
      <c r="J17" s="320"/>
      <c r="K17" s="321">
        <f>SUM(C17:J17)</f>
        <v>0</v>
      </c>
      <c r="Q17" s="708"/>
      <c r="R17" s="708"/>
      <c r="S17" s="708"/>
      <c r="W17" s="289"/>
      <c r="X17" s="289"/>
      <c r="Y17" s="289"/>
      <c r="Z17" s="289"/>
      <c r="AA17" s="318"/>
    </row>
    <row r="18" spans="2:27" ht="14.25" customHeight="1" x14ac:dyDescent="0.2">
      <c r="B18" s="747" t="s">
        <v>264</v>
      </c>
      <c r="C18" s="747"/>
      <c r="D18" s="747"/>
      <c r="E18" s="747"/>
      <c r="F18" s="747"/>
      <c r="G18" s="748"/>
      <c r="H18" s="691" t="s">
        <v>68</v>
      </c>
      <c r="I18" s="692"/>
      <c r="J18" s="692"/>
      <c r="K18" s="72">
        <f>SUM(K13:K17)</f>
        <v>0</v>
      </c>
      <c r="Q18" s="708"/>
      <c r="R18" s="708"/>
      <c r="S18" s="708"/>
      <c r="W18" s="289"/>
      <c r="X18" s="289"/>
      <c r="Y18" s="289"/>
      <c r="Z18" s="289"/>
      <c r="AA18" s="293"/>
    </row>
    <row r="19" spans="2:27" ht="13.5" x14ac:dyDescent="0.2">
      <c r="B19" s="736" t="s">
        <v>270</v>
      </c>
      <c r="C19" s="737"/>
      <c r="D19" s="737"/>
      <c r="E19" s="737"/>
      <c r="F19" s="737"/>
      <c r="G19" s="737"/>
      <c r="H19" s="738"/>
      <c r="I19" s="738"/>
      <c r="J19" s="702"/>
      <c r="K19" s="701"/>
      <c r="Q19" s="238"/>
      <c r="R19" s="238"/>
    </row>
    <row r="20" spans="2:27" ht="14.25" thickBot="1" x14ac:dyDescent="0.3">
      <c r="B20" s="760" t="s">
        <v>173</v>
      </c>
      <c r="C20" s="760"/>
      <c r="D20" s="760"/>
      <c r="E20" s="760"/>
      <c r="F20" s="760"/>
      <c r="G20" s="760"/>
      <c r="H20" s="760"/>
      <c r="I20" s="760"/>
      <c r="J20" s="681" t="s">
        <v>42</v>
      </c>
      <c r="K20" s="682"/>
      <c r="Q20" s="475" t="s">
        <v>277</v>
      </c>
      <c r="R20" s="412"/>
      <c r="S20" s="412"/>
      <c r="T20" s="412"/>
      <c r="U20" s="412"/>
      <c r="V20" s="412"/>
    </row>
    <row r="21" spans="2:27" ht="14.25" thickBot="1" x14ac:dyDescent="0.25">
      <c r="B21" s="324" t="s">
        <v>153</v>
      </c>
      <c r="C21" s="715" t="s">
        <v>83</v>
      </c>
      <c r="D21" s="715"/>
      <c r="E21" s="715"/>
      <c r="F21" s="715" t="s">
        <v>244</v>
      </c>
      <c r="G21" s="715"/>
      <c r="H21" s="715"/>
      <c r="I21" s="324" t="s">
        <v>15</v>
      </c>
      <c r="J21" s="325" t="s">
        <v>259</v>
      </c>
      <c r="K21" s="326" t="s">
        <v>92</v>
      </c>
      <c r="Q21" s="463" t="s">
        <v>759</v>
      </c>
      <c r="R21" s="464" t="s">
        <v>760</v>
      </c>
      <c r="S21" s="465" t="s">
        <v>531</v>
      </c>
      <c r="T21" s="476"/>
      <c r="U21" s="476"/>
      <c r="V21" s="476"/>
    </row>
    <row r="22" spans="2:27" ht="16.5" x14ac:dyDescent="0.2">
      <c r="B22" s="328"/>
      <c r="C22" s="683"/>
      <c r="D22" s="684"/>
      <c r="E22" s="685"/>
      <c r="F22" s="683"/>
      <c r="G22" s="684"/>
      <c r="H22" s="685"/>
      <c r="I22" s="329"/>
      <c r="J22" s="330">
        <v>0.7</v>
      </c>
      <c r="K22" s="331">
        <f>J22*I22</f>
        <v>0</v>
      </c>
      <c r="Q22" s="466" t="s">
        <v>765</v>
      </c>
      <c r="R22" s="467">
        <v>45658</v>
      </c>
      <c r="S22" s="468">
        <v>0.7</v>
      </c>
      <c r="T22" s="468"/>
      <c r="U22" s="468"/>
      <c r="V22" s="468"/>
    </row>
    <row r="23" spans="2:27" ht="16.5" x14ac:dyDescent="0.2">
      <c r="B23" s="328"/>
      <c r="C23" s="683"/>
      <c r="D23" s="684"/>
      <c r="E23" s="685"/>
      <c r="F23" s="683"/>
      <c r="G23" s="684"/>
      <c r="H23" s="685"/>
      <c r="I23" s="329"/>
      <c r="J23" s="330">
        <v>0.7</v>
      </c>
      <c r="K23" s="332">
        <f t="shared" ref="K23:K24" si="1">J23*I23</f>
        <v>0</v>
      </c>
      <c r="Q23" s="469" t="s">
        <v>765</v>
      </c>
      <c r="R23" s="470">
        <v>45292</v>
      </c>
      <c r="S23" s="471">
        <v>0.67</v>
      </c>
      <c r="T23" s="471"/>
      <c r="U23" s="471"/>
      <c r="V23" s="471"/>
    </row>
    <row r="24" spans="2:27" ht="13.5" customHeight="1" x14ac:dyDescent="0.2">
      <c r="B24" s="328"/>
      <c r="C24" s="683"/>
      <c r="D24" s="684"/>
      <c r="E24" s="685"/>
      <c r="F24" s="683"/>
      <c r="G24" s="717"/>
      <c r="H24" s="718"/>
      <c r="I24" s="333"/>
      <c r="J24" s="330">
        <v>0.7</v>
      </c>
      <c r="K24" s="332">
        <f t="shared" si="1"/>
        <v>0</v>
      </c>
      <c r="Q24" s="472" t="s">
        <v>764</v>
      </c>
      <c r="R24" s="467">
        <v>45658</v>
      </c>
      <c r="S24" s="468">
        <v>0.21</v>
      </c>
      <c r="T24" s="468"/>
      <c r="U24" s="468"/>
      <c r="V24" s="468"/>
    </row>
    <row r="25" spans="2:27" ht="16.5" x14ac:dyDescent="0.2">
      <c r="B25" s="716" t="s">
        <v>16</v>
      </c>
      <c r="C25" s="716"/>
      <c r="D25" s="716"/>
      <c r="E25" s="716"/>
      <c r="F25" s="716"/>
      <c r="G25" s="686" t="s">
        <v>536</v>
      </c>
      <c r="H25" s="686"/>
      <c r="I25" s="686"/>
      <c r="J25" s="686"/>
      <c r="K25" s="72">
        <f>SUM(K22:K24)</f>
        <v>0</v>
      </c>
      <c r="Q25" s="473" t="s">
        <v>764</v>
      </c>
      <c r="R25" s="470">
        <v>45292</v>
      </c>
      <c r="S25" s="471">
        <v>0.21</v>
      </c>
      <c r="T25" s="471"/>
      <c r="U25" s="471"/>
      <c r="V25" s="471"/>
    </row>
    <row r="26" spans="2:27" ht="13.5" x14ac:dyDescent="0.2">
      <c r="B26" s="700" t="s">
        <v>723</v>
      </c>
      <c r="C26" s="701"/>
      <c r="D26" s="701"/>
      <c r="E26" s="701"/>
      <c r="F26" s="701"/>
      <c r="G26" s="702"/>
      <c r="H26" s="702"/>
      <c r="I26" s="702"/>
      <c r="J26" s="702"/>
      <c r="K26" s="701"/>
      <c r="Q26" s="719" t="s">
        <v>762</v>
      </c>
      <c r="R26" s="719"/>
      <c r="S26" s="719"/>
      <c r="T26" s="408"/>
      <c r="U26" s="408"/>
      <c r="V26" s="408"/>
      <c r="W26" s="335"/>
      <c r="X26" s="335"/>
      <c r="Y26" s="335"/>
      <c r="Z26" s="335"/>
    </row>
    <row r="27" spans="2:27" ht="13.9" customHeight="1" x14ac:dyDescent="0.2">
      <c r="B27" s="324" t="s">
        <v>153</v>
      </c>
      <c r="C27" s="712" t="s">
        <v>191</v>
      </c>
      <c r="D27" s="713"/>
      <c r="E27" s="713"/>
      <c r="F27" s="714"/>
      <c r="G27" s="715" t="s">
        <v>192</v>
      </c>
      <c r="H27" s="715"/>
      <c r="I27" s="715"/>
      <c r="J27" s="324" t="s">
        <v>17</v>
      </c>
      <c r="K27" s="336" t="s">
        <v>92</v>
      </c>
      <c r="Q27" s="719"/>
      <c r="R27" s="719"/>
      <c r="S27" s="719"/>
      <c r="T27" s="461"/>
      <c r="U27" s="461"/>
      <c r="V27" s="461"/>
    </row>
    <row r="28" spans="2:27" ht="13.5" x14ac:dyDescent="0.2">
      <c r="B28" s="328"/>
      <c r="C28" s="687"/>
      <c r="D28" s="687"/>
      <c r="E28" s="687"/>
      <c r="F28" s="687"/>
      <c r="G28" s="687"/>
      <c r="H28" s="687"/>
      <c r="I28" s="687"/>
      <c r="J28" s="337" t="s">
        <v>219</v>
      </c>
      <c r="K28" s="338">
        <v>0</v>
      </c>
      <c r="Q28" s="461"/>
      <c r="R28" s="461"/>
      <c r="S28" s="461"/>
      <c r="T28" s="461"/>
      <c r="U28" s="461"/>
      <c r="V28" s="461"/>
    </row>
    <row r="29" spans="2:27" ht="13.5" x14ac:dyDescent="0.2">
      <c r="B29" s="328"/>
      <c r="C29" s="687"/>
      <c r="D29" s="687"/>
      <c r="E29" s="687"/>
      <c r="F29" s="687"/>
      <c r="G29" s="695"/>
      <c r="H29" s="695"/>
      <c r="I29" s="695"/>
      <c r="J29" s="339" t="s">
        <v>219</v>
      </c>
      <c r="K29" s="340">
        <v>0</v>
      </c>
    </row>
    <row r="30" spans="2:27" ht="16.5" x14ac:dyDescent="0.2">
      <c r="B30" s="688" t="s">
        <v>16</v>
      </c>
      <c r="C30" s="688"/>
      <c r="D30" s="688"/>
      <c r="E30" s="688"/>
      <c r="F30" s="688"/>
      <c r="G30" s="691" t="s">
        <v>550</v>
      </c>
      <c r="H30" s="692"/>
      <c r="I30" s="692"/>
      <c r="J30" s="693"/>
      <c r="K30" s="72">
        <f>SUM(K28:K29)</f>
        <v>0</v>
      </c>
      <c r="Q30" s="238"/>
      <c r="R30" s="238"/>
    </row>
    <row r="31" spans="2:27" ht="13.5" x14ac:dyDescent="0.2">
      <c r="B31" s="700" t="s">
        <v>724</v>
      </c>
      <c r="C31" s="701"/>
      <c r="D31" s="701"/>
      <c r="E31" s="701"/>
      <c r="F31" s="701"/>
      <c r="G31" s="702"/>
      <c r="H31" s="702"/>
      <c r="I31" s="702"/>
      <c r="J31" s="702"/>
      <c r="K31" s="701"/>
      <c r="Q31" s="707" t="s">
        <v>16</v>
      </c>
      <c r="R31" s="707"/>
    </row>
    <row r="32" spans="2:27" ht="12.75" customHeight="1" x14ac:dyDescent="0.2">
      <c r="B32" s="699" t="s">
        <v>19</v>
      </c>
      <c r="C32" s="699"/>
      <c r="D32" s="699"/>
      <c r="E32" s="336" t="s">
        <v>153</v>
      </c>
      <c r="F32" s="699" t="s">
        <v>209</v>
      </c>
      <c r="G32" s="699"/>
      <c r="H32" s="699"/>
      <c r="I32" s="699"/>
      <c r="J32" s="699"/>
      <c r="K32" s="336" t="s">
        <v>92</v>
      </c>
      <c r="R32" s="138"/>
    </row>
    <row r="33" spans="1:27" s="237" customFormat="1" ht="12.75" customHeight="1" x14ac:dyDescent="0.2">
      <c r="A33" s="288"/>
      <c r="B33" s="759" t="s">
        <v>113</v>
      </c>
      <c r="C33" s="759"/>
      <c r="D33" s="759"/>
      <c r="E33" s="342" t="s">
        <v>16</v>
      </c>
      <c r="F33" s="696" t="s">
        <v>16</v>
      </c>
      <c r="G33" s="697"/>
      <c r="H33" s="697"/>
      <c r="I33" s="697"/>
      <c r="J33" s="698"/>
      <c r="K33" s="343">
        <v>0</v>
      </c>
      <c r="Q33" s="709" t="s">
        <v>725</v>
      </c>
      <c r="R33" s="709"/>
      <c r="S33" s="709"/>
      <c r="W33" s="322"/>
      <c r="X33" s="344"/>
      <c r="Y33" s="344"/>
      <c r="Z33" s="344"/>
      <c r="AA33" s="345"/>
    </row>
    <row r="34" spans="1:27" ht="12.75" customHeight="1" x14ac:dyDescent="0.2">
      <c r="A34" s="237"/>
      <c r="B34" s="759" t="s">
        <v>113</v>
      </c>
      <c r="C34" s="759"/>
      <c r="D34" s="759"/>
      <c r="E34" s="342">
        <v>0</v>
      </c>
      <c r="F34" s="694"/>
      <c r="G34" s="694"/>
      <c r="H34" s="694"/>
      <c r="I34" s="694"/>
      <c r="J34" s="694"/>
      <c r="K34" s="343">
        <v>0</v>
      </c>
      <c r="Q34" s="709"/>
      <c r="R34" s="709"/>
      <c r="S34" s="709"/>
      <c r="W34" s="344"/>
    </row>
    <row r="35" spans="1:27" ht="12.75" customHeight="1" x14ac:dyDescent="0.2">
      <c r="B35" s="759" t="s">
        <v>113</v>
      </c>
      <c r="C35" s="759"/>
      <c r="D35" s="759"/>
      <c r="E35" s="342"/>
      <c r="F35" s="694"/>
      <c r="G35" s="694"/>
      <c r="H35" s="694"/>
      <c r="I35" s="694"/>
      <c r="J35" s="694"/>
      <c r="K35" s="343">
        <v>0</v>
      </c>
      <c r="Q35" s="709"/>
      <c r="R35" s="709"/>
      <c r="S35" s="709"/>
    </row>
    <row r="36" spans="1:27" ht="12.75" customHeight="1" x14ac:dyDescent="0.2">
      <c r="B36" s="759" t="s">
        <v>113</v>
      </c>
      <c r="C36" s="759"/>
      <c r="D36" s="759"/>
      <c r="E36" s="342"/>
      <c r="F36" s="694"/>
      <c r="G36" s="694"/>
      <c r="H36" s="694"/>
      <c r="I36" s="694"/>
      <c r="J36" s="694"/>
      <c r="K36" s="343">
        <v>0</v>
      </c>
      <c r="Q36" s="341"/>
      <c r="R36" s="341"/>
    </row>
    <row r="37" spans="1:27" ht="12.75" customHeight="1" x14ac:dyDescent="0.2">
      <c r="B37" s="759"/>
      <c r="C37" s="759"/>
      <c r="D37" s="759"/>
      <c r="E37" s="342"/>
      <c r="F37" s="694"/>
      <c r="G37" s="694"/>
      <c r="H37" s="694"/>
      <c r="I37" s="694"/>
      <c r="J37" s="694"/>
      <c r="K37" s="343">
        <v>0</v>
      </c>
      <c r="Q37" s="341"/>
      <c r="R37" s="341"/>
      <c r="S37" s="224" t="s">
        <v>16</v>
      </c>
    </row>
    <row r="38" spans="1:27" ht="15" customHeight="1" thickBot="1" x14ac:dyDescent="0.25">
      <c r="B38" s="799" t="s">
        <v>237</v>
      </c>
      <c r="C38" s="800"/>
      <c r="D38" s="800"/>
      <c r="E38" s="800"/>
      <c r="F38" s="800"/>
      <c r="G38" s="800"/>
      <c r="H38" s="801"/>
      <c r="I38" s="761" t="s">
        <v>69</v>
      </c>
      <c r="J38" s="761"/>
      <c r="K38" s="447">
        <f>SUM(K33:K37)</f>
        <v>0</v>
      </c>
      <c r="R38" s="238"/>
    </row>
    <row r="39" spans="1:27" ht="14.25" customHeight="1" thickBot="1" x14ac:dyDescent="0.25">
      <c r="B39" s="802"/>
      <c r="C39" s="803"/>
      <c r="D39" s="803"/>
      <c r="E39" s="803"/>
      <c r="F39" s="803"/>
      <c r="G39" s="803"/>
      <c r="H39" s="804"/>
      <c r="I39" s="705" t="s">
        <v>233</v>
      </c>
      <c r="J39" s="706"/>
      <c r="K39" s="94">
        <f>K18+K25+L27+K30+K38</f>
        <v>0</v>
      </c>
      <c r="L39" s="346"/>
      <c r="Q39" s="238"/>
      <c r="R39" s="238"/>
    </row>
    <row r="40" spans="1:27" ht="13.5" customHeight="1" x14ac:dyDescent="0.2">
      <c r="B40" s="802"/>
      <c r="C40" s="803"/>
      <c r="D40" s="803"/>
      <c r="E40" s="803"/>
      <c r="F40" s="803"/>
      <c r="G40" s="803"/>
      <c r="H40" s="804"/>
      <c r="I40" s="705" t="s">
        <v>234</v>
      </c>
      <c r="J40" s="706"/>
      <c r="K40" s="94">
        <f>'TV pg2'!K52</f>
        <v>0</v>
      </c>
      <c r="Q40" s="238"/>
      <c r="R40" s="238"/>
    </row>
    <row r="41" spans="1:27" ht="12.75" customHeight="1" x14ac:dyDescent="0.2">
      <c r="B41" s="805"/>
      <c r="C41" s="806"/>
      <c r="D41" s="806"/>
      <c r="E41" s="806"/>
      <c r="F41" s="806"/>
      <c r="G41" s="806"/>
      <c r="H41" s="807"/>
      <c r="I41" s="705" t="s">
        <v>235</v>
      </c>
      <c r="J41" s="706"/>
      <c r="K41" s="94">
        <f>'Multi Trip Mileage'!K56</f>
        <v>0</v>
      </c>
      <c r="Q41" s="238"/>
      <c r="R41" s="238"/>
    </row>
    <row r="42" spans="1:27" ht="22.5" customHeight="1" x14ac:dyDescent="0.2">
      <c r="B42" s="764" t="s">
        <v>722</v>
      </c>
      <c r="C42" s="764"/>
      <c r="D42" s="764"/>
      <c r="E42" s="808"/>
      <c r="F42" s="808"/>
      <c r="G42" s="808"/>
      <c r="H42" s="285">
        <f ca="1">TODAY()</f>
        <v>45663</v>
      </c>
      <c r="I42" s="705" t="s">
        <v>236</v>
      </c>
      <c r="J42" s="706"/>
      <c r="K42" s="94">
        <f>BREF!I56</f>
        <v>0</v>
      </c>
      <c r="Q42" s="238"/>
      <c r="R42" s="238"/>
    </row>
    <row r="43" spans="1:27" ht="21" customHeight="1" x14ac:dyDescent="0.2">
      <c r="B43" s="689" t="s">
        <v>726</v>
      </c>
      <c r="C43" s="689"/>
      <c r="D43" s="689"/>
      <c r="E43" s="808"/>
      <c r="F43" s="808"/>
      <c r="G43" s="808"/>
      <c r="H43" s="284"/>
      <c r="I43" s="703" t="s">
        <v>746</v>
      </c>
      <c r="J43" s="704"/>
      <c r="K43" s="96">
        <f>SUM(K39:K42)</f>
        <v>0</v>
      </c>
      <c r="Q43" s="238"/>
      <c r="R43" s="238"/>
    </row>
    <row r="44" spans="1:27" ht="21.75" customHeight="1" x14ac:dyDescent="0.2">
      <c r="B44" s="689" t="s">
        <v>727</v>
      </c>
      <c r="C44" s="689"/>
      <c r="D44" s="689"/>
      <c r="E44" s="690"/>
      <c r="F44" s="690"/>
      <c r="G44" s="690"/>
      <c r="H44" s="690"/>
      <c r="I44" s="765" t="s">
        <v>747</v>
      </c>
      <c r="J44" s="765"/>
      <c r="K44" s="95">
        <f>PTT!E23</f>
        <v>0</v>
      </c>
      <c r="Q44" s="347" t="s">
        <v>176</v>
      </c>
      <c r="R44" s="238"/>
    </row>
    <row r="45" spans="1:27" ht="20.25" customHeight="1" x14ac:dyDescent="0.2">
      <c r="B45" s="723" t="s">
        <v>252</v>
      </c>
      <c r="C45" s="724"/>
      <c r="D45" s="724"/>
      <c r="E45" s="798"/>
      <c r="F45" s="798"/>
      <c r="G45" s="798"/>
      <c r="H45" s="798"/>
      <c r="I45" s="704" t="s">
        <v>584</v>
      </c>
      <c r="J45" s="704"/>
      <c r="K45" s="711">
        <f>IF((K43-K44)&gt;0,(K43-K44),0)</f>
        <v>0</v>
      </c>
      <c r="Q45" s="710"/>
      <c r="R45" s="238"/>
    </row>
    <row r="46" spans="1:27" ht="2.25" customHeight="1" x14ac:dyDescent="0.2">
      <c r="B46" s="288"/>
      <c r="C46" s="288"/>
      <c r="D46" s="288"/>
      <c r="E46" s="348"/>
      <c r="F46" s="348"/>
      <c r="G46" s="348"/>
      <c r="H46" s="348"/>
      <c r="I46" s="704"/>
      <c r="J46" s="704"/>
      <c r="K46" s="711"/>
      <c r="Q46" s="710"/>
      <c r="R46" s="238"/>
    </row>
    <row r="47" spans="1:27" x14ac:dyDescent="0.2">
      <c r="B47" s="792" t="s">
        <v>85</v>
      </c>
      <c r="C47" s="790" t="str">
        <f>IF('START HERE'!E19="","                                        ",(CONCATENATE('START HERE'!E19," / ",'START HERE'!E20," / ",'START HERE'!E21," / ",'START HERE'!E22)))</f>
        <v xml:space="preserve">10H10 / 190005 / 05000 / </v>
      </c>
      <c r="D47" s="790"/>
      <c r="E47" s="790"/>
      <c r="F47" s="790"/>
      <c r="G47" s="787" t="str">
        <f>IF('START HERE'!E23="","",'START HERE'!E23)</f>
        <v/>
      </c>
      <c r="H47" s="787"/>
      <c r="I47" s="722" t="s">
        <v>748</v>
      </c>
      <c r="J47" s="722"/>
      <c r="K47" s="755">
        <f>PTT!C29</f>
        <v>0</v>
      </c>
      <c r="Q47" s="238"/>
      <c r="R47" s="238"/>
    </row>
    <row r="48" spans="1:27" ht="6.75" customHeight="1" x14ac:dyDescent="0.2">
      <c r="B48" s="792"/>
      <c r="C48" s="790"/>
      <c r="D48" s="790"/>
      <c r="E48" s="790"/>
      <c r="F48" s="790"/>
      <c r="G48" s="787"/>
      <c r="H48" s="787"/>
      <c r="I48" s="722"/>
      <c r="J48" s="722"/>
      <c r="K48" s="755"/>
      <c r="L48" s="288" t="s">
        <v>16</v>
      </c>
      <c r="Q48" s="238"/>
      <c r="R48" s="238"/>
    </row>
    <row r="49" spans="2:18" ht="15" customHeight="1" x14ac:dyDescent="0.2">
      <c r="B49" s="785" t="s">
        <v>85</v>
      </c>
      <c r="C49" s="790" t="str">
        <f>IF('START HERE'!E24="","                                       ",(CONCATENATE('START HERE'!E24," / ",'START HERE'!E25," / ",'START HERE'!E26," / ",'START HERE'!E27)))</f>
        <v xml:space="preserve">                                       </v>
      </c>
      <c r="D49" s="790"/>
      <c r="E49" s="790"/>
      <c r="F49" s="790"/>
      <c r="G49" s="788" t="str">
        <f>IF('START HERE'!E28="","",'START HERE'!E28)</f>
        <v/>
      </c>
      <c r="H49" s="788"/>
      <c r="I49" s="793" t="s">
        <v>749</v>
      </c>
      <c r="J49" s="793"/>
      <c r="K49" s="784">
        <f>-IF((K43-K44)&lt;0, (K43-K44),0)</f>
        <v>0</v>
      </c>
      <c r="Q49" s="349" t="s">
        <v>120</v>
      </c>
      <c r="R49" s="238"/>
    </row>
    <row r="50" spans="2:18" ht="6" customHeight="1" thickBot="1" x14ac:dyDescent="0.25">
      <c r="B50" s="786"/>
      <c r="C50" s="791"/>
      <c r="D50" s="791"/>
      <c r="E50" s="791"/>
      <c r="F50" s="791"/>
      <c r="G50" s="789"/>
      <c r="H50" s="789"/>
      <c r="I50" s="793"/>
      <c r="J50" s="793"/>
      <c r="K50" s="784"/>
      <c r="Q50" s="350" t="s">
        <v>16</v>
      </c>
      <c r="R50" s="238"/>
    </row>
    <row r="51" spans="2:18" x14ac:dyDescent="0.2">
      <c r="B51" s="782" t="s">
        <v>250</v>
      </c>
      <c r="C51" s="783"/>
      <c r="D51" s="448" t="s">
        <v>24</v>
      </c>
      <c r="E51" s="449" t="s">
        <v>26</v>
      </c>
      <c r="F51" s="449" t="s">
        <v>25</v>
      </c>
      <c r="G51" s="450" t="s">
        <v>28</v>
      </c>
      <c r="H51" s="778" t="s">
        <v>150</v>
      </c>
      <c r="I51" s="779"/>
      <c r="J51" s="780" t="s">
        <v>27</v>
      </c>
      <c r="K51" s="781"/>
      <c r="Q51" s="351" t="s">
        <v>193</v>
      </c>
      <c r="R51" s="238"/>
    </row>
    <row r="52" spans="2:18" ht="15" customHeight="1" x14ac:dyDescent="0.2">
      <c r="B52" s="770" t="s">
        <v>70</v>
      </c>
      <c r="C52" s="771"/>
      <c r="D52" s="352"/>
      <c r="E52" s="353"/>
      <c r="F52" s="353"/>
      <c r="G52" s="353"/>
      <c r="H52" s="769"/>
      <c r="I52" s="769"/>
      <c r="J52" s="772"/>
      <c r="K52" s="773"/>
      <c r="Q52" s="238"/>
      <c r="R52" s="238"/>
    </row>
    <row r="53" spans="2:18" ht="15" customHeight="1" x14ac:dyDescent="0.2">
      <c r="B53" s="766" t="s">
        <v>16</v>
      </c>
      <c r="C53" s="767"/>
      <c r="D53" s="354"/>
      <c r="E53" s="355"/>
      <c r="F53" s="355"/>
      <c r="G53" s="355"/>
      <c r="H53" s="768"/>
      <c r="I53" s="768"/>
      <c r="J53" s="720"/>
      <c r="K53" s="721"/>
      <c r="Q53" s="238"/>
      <c r="R53" s="238"/>
    </row>
    <row r="54" spans="2:18" ht="15" customHeight="1" x14ac:dyDescent="0.2">
      <c r="B54" s="356" t="s">
        <v>151</v>
      </c>
      <c r="C54" s="357"/>
      <c r="D54" s="354"/>
      <c r="E54" s="355"/>
      <c r="F54" s="355"/>
      <c r="G54" s="355"/>
      <c r="H54" s="768"/>
      <c r="I54" s="768"/>
      <c r="J54" s="720"/>
      <c r="K54" s="721"/>
      <c r="Q54" s="238"/>
      <c r="R54" s="238"/>
    </row>
    <row r="55" spans="2:18" ht="15" customHeight="1" x14ac:dyDescent="0.2">
      <c r="B55" s="358"/>
      <c r="C55" s="359"/>
      <c r="D55" s="354"/>
      <c r="E55" s="355"/>
      <c r="F55" s="355"/>
      <c r="G55" s="355"/>
      <c r="H55" s="768"/>
      <c r="I55" s="768"/>
      <c r="J55" s="720"/>
      <c r="K55" s="721"/>
      <c r="Q55" s="238"/>
      <c r="R55" s="238"/>
    </row>
    <row r="56" spans="2:18" ht="15" customHeight="1" thickBot="1" x14ac:dyDescent="0.25">
      <c r="B56" s="762" t="s">
        <v>16</v>
      </c>
      <c r="C56" s="763"/>
      <c r="D56" s="360"/>
      <c r="E56" s="361"/>
      <c r="F56" s="361"/>
      <c r="G56" s="361"/>
      <c r="H56" s="776"/>
      <c r="I56" s="776"/>
      <c r="J56" s="774"/>
      <c r="K56" s="775"/>
      <c r="Q56" s="238"/>
      <c r="R56" s="238"/>
    </row>
    <row r="57" spans="2:18" ht="18" customHeight="1" x14ac:dyDescent="0.2">
      <c r="B57" s="362" t="s">
        <v>16</v>
      </c>
      <c r="C57" s="362"/>
      <c r="D57" s="362"/>
      <c r="E57" s="362"/>
      <c r="F57" s="362"/>
      <c r="G57" s="362"/>
      <c r="H57" s="362"/>
      <c r="Q57" s="238"/>
      <c r="R57" s="238"/>
    </row>
  </sheetData>
  <mergeCells count="108">
    <mergeCell ref="B1:K1"/>
    <mergeCell ref="H51:I51"/>
    <mergeCell ref="J51:K51"/>
    <mergeCell ref="B51:C51"/>
    <mergeCell ref="B34:D34"/>
    <mergeCell ref="K49:K50"/>
    <mergeCell ref="B49:B50"/>
    <mergeCell ref="G47:H48"/>
    <mergeCell ref="G49:H50"/>
    <mergeCell ref="C47:F48"/>
    <mergeCell ref="C49:F50"/>
    <mergeCell ref="B47:B48"/>
    <mergeCell ref="B35:D35"/>
    <mergeCell ref="B36:D36"/>
    <mergeCell ref="I49:J50"/>
    <mergeCell ref="I41:J41"/>
    <mergeCell ref="C10:H10"/>
    <mergeCell ref="F3:J3"/>
    <mergeCell ref="E45:H45"/>
    <mergeCell ref="B38:H41"/>
    <mergeCell ref="E42:G42"/>
    <mergeCell ref="E43:G43"/>
    <mergeCell ref="Q1:R1"/>
    <mergeCell ref="K47:K48"/>
    <mergeCell ref="B2:K2"/>
    <mergeCell ref="B33:D33"/>
    <mergeCell ref="B20:I20"/>
    <mergeCell ref="I38:J38"/>
    <mergeCell ref="B56:C56"/>
    <mergeCell ref="F35:J35"/>
    <mergeCell ref="I39:J39"/>
    <mergeCell ref="B42:D42"/>
    <mergeCell ref="B37:D37"/>
    <mergeCell ref="F36:J36"/>
    <mergeCell ref="I44:J44"/>
    <mergeCell ref="B53:C53"/>
    <mergeCell ref="J55:K55"/>
    <mergeCell ref="H55:I55"/>
    <mergeCell ref="H52:I52"/>
    <mergeCell ref="B52:C52"/>
    <mergeCell ref="J52:K52"/>
    <mergeCell ref="J56:K56"/>
    <mergeCell ref="H56:I56"/>
    <mergeCell ref="H53:I53"/>
    <mergeCell ref="H54:I54"/>
    <mergeCell ref="J53:K53"/>
    <mergeCell ref="J54:K54"/>
    <mergeCell ref="I40:J40"/>
    <mergeCell ref="I47:J48"/>
    <mergeCell ref="I45:J46"/>
    <mergeCell ref="B45:D45"/>
    <mergeCell ref="C3:D3"/>
    <mergeCell ref="C4:D4"/>
    <mergeCell ref="C6:D6"/>
    <mergeCell ref="C5:D5"/>
    <mergeCell ref="E6:H6"/>
    <mergeCell ref="F4:K4"/>
    <mergeCell ref="F5:K5"/>
    <mergeCell ref="B19:K19"/>
    <mergeCell ref="C7:D7"/>
    <mergeCell ref="B11:K11"/>
    <mergeCell ref="K12:K15"/>
    <mergeCell ref="H18:J18"/>
    <mergeCell ref="C8:H8"/>
    <mergeCell ref="I7:K7"/>
    <mergeCell ref="B18:G18"/>
    <mergeCell ref="I6:J6"/>
    <mergeCell ref="F7:H7"/>
    <mergeCell ref="I8:K10"/>
    <mergeCell ref="C9:H9"/>
    <mergeCell ref="Q45:Q46"/>
    <mergeCell ref="K45:K46"/>
    <mergeCell ref="B44:D44"/>
    <mergeCell ref="C22:E22"/>
    <mergeCell ref="C28:F28"/>
    <mergeCell ref="C27:F27"/>
    <mergeCell ref="F21:H21"/>
    <mergeCell ref="G28:I28"/>
    <mergeCell ref="B26:K26"/>
    <mergeCell ref="G27:I27"/>
    <mergeCell ref="F23:H23"/>
    <mergeCell ref="C21:E21"/>
    <mergeCell ref="B25:F25"/>
    <mergeCell ref="C24:E24"/>
    <mergeCell ref="F22:H22"/>
    <mergeCell ref="F24:H24"/>
    <mergeCell ref="Q26:S27"/>
    <mergeCell ref="Q10:Q12"/>
    <mergeCell ref="J20:K20"/>
    <mergeCell ref="C23:E23"/>
    <mergeCell ref="G25:J25"/>
    <mergeCell ref="C29:F29"/>
    <mergeCell ref="B30:F30"/>
    <mergeCell ref="B43:D43"/>
    <mergeCell ref="E44:H44"/>
    <mergeCell ref="G30:J30"/>
    <mergeCell ref="F34:J34"/>
    <mergeCell ref="G29:I29"/>
    <mergeCell ref="F33:J33"/>
    <mergeCell ref="B32:D32"/>
    <mergeCell ref="F32:J32"/>
    <mergeCell ref="F37:J37"/>
    <mergeCell ref="B31:K31"/>
    <mergeCell ref="I43:J43"/>
    <mergeCell ref="I42:J42"/>
    <mergeCell ref="Q31:R31"/>
    <mergeCell ref="Q15:S18"/>
    <mergeCell ref="Q33:S35"/>
  </mergeCells>
  <phoneticPr fontId="0" type="noConversion"/>
  <dataValidations count="4">
    <dataValidation type="list" allowBlank="1" showInputMessage="1" showErrorMessage="1" sqref="J20 I6:J6" xr:uid="{00000000-0002-0000-0500-000000000000}">
      <formula1>$W$1:$W$3</formula1>
    </dataValidation>
    <dataValidation type="list" allowBlank="1" showInputMessage="1" showErrorMessage="1" sqref="B33:D36" xr:uid="{00000000-0002-0000-0500-000001000000}">
      <formula1>$AA$1:$AA$15</formula1>
    </dataValidation>
    <dataValidation type="list" allowBlank="1" showInputMessage="1" showErrorMessage="1" sqref="J28:J29" xr:uid="{00000000-0002-0000-0500-000002000000}">
      <formula1>$X$1:$X$7</formula1>
    </dataValidation>
    <dataValidation type="list" allowBlank="1" showInputMessage="1" showErrorMessage="1" sqref="J22:J24" xr:uid="{177E1591-B418-4728-88A1-415699CB7299}">
      <formula1>$S$22:$S$25</formula1>
    </dataValidation>
  </dataValidations>
  <printOptions horizontalCentered="1" verticalCentered="1"/>
  <pageMargins left="0.26" right="0.2" top="0.46" bottom="0.44" header="0.28999999999999998" footer="0.17"/>
  <pageSetup scale="93" orientation="portrait" r:id="rId1"/>
  <headerFooter>
    <oddFooter>&amp;L&amp;"Arial Narrow,Regular"&amp;8&amp;F
&amp;A&amp;C&amp;"Arial Narrow,Regular"&amp;8Form Revised 10/2023&amp;R&amp;"Arial Narrow,Italic"&amp;8&amp;D
&amp;T</oddFooter>
  </headerFooter>
  <ignoredErrors>
    <ignoredError sqref="C16:J16" formulaRange="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W52"/>
  <sheetViews>
    <sheetView showGridLines="0" showRowColHeaders="0" showZeros="0" topLeftCell="A5" zoomScale="120" zoomScaleNormal="120" workbookViewId="0">
      <selection activeCell="K28" sqref="K28"/>
    </sheetView>
  </sheetViews>
  <sheetFormatPr defaultColWidth="9.140625" defaultRowHeight="12.75" x14ac:dyDescent="0.2"/>
  <cols>
    <col min="1" max="1" width="5.28515625" style="288" customWidth="1"/>
    <col min="2" max="2" width="13.7109375" style="363" customWidth="1"/>
    <col min="3" max="3" width="9.5703125" style="363" customWidth="1"/>
    <col min="4" max="10" width="9.28515625" style="363" customWidth="1"/>
    <col min="11" max="11" width="11.28515625" style="363" customWidth="1"/>
    <col min="12" max="12" width="37.7109375" style="363" customWidth="1"/>
    <col min="13" max="13" width="13.7109375" style="363" bestFit="1" customWidth="1"/>
    <col min="14" max="14" width="10.7109375" style="363" customWidth="1"/>
    <col min="15" max="15" width="44.85546875" style="288" customWidth="1"/>
    <col min="16" max="16" width="9.5703125" style="418" bestFit="1" customWidth="1"/>
    <col min="17" max="17" width="8.28515625" style="418" bestFit="1" customWidth="1"/>
    <col min="18" max="18" width="8.140625" style="224" bestFit="1" customWidth="1"/>
    <col min="19" max="19" width="6.42578125" style="224" bestFit="1" customWidth="1"/>
    <col min="20" max="20" width="41.140625" style="224" customWidth="1"/>
    <col min="21" max="22" width="5.28515625" style="418" bestFit="1" customWidth="1"/>
    <col min="23" max="23" width="33.140625" style="288" customWidth="1"/>
    <col min="24" max="16384" width="9.140625" style="288"/>
  </cols>
  <sheetData>
    <row r="1" spans="2:23" ht="13.5" thickBot="1" x14ac:dyDescent="0.25">
      <c r="P1" s="380" t="s">
        <v>42</v>
      </c>
      <c r="Q1" s="380" t="s">
        <v>36</v>
      </c>
      <c r="R1" s="381">
        <v>43466</v>
      </c>
      <c r="S1" s="382">
        <v>0.65500000000000003</v>
      </c>
      <c r="T1" s="383" t="s">
        <v>113</v>
      </c>
      <c r="U1" s="384"/>
      <c r="V1" s="384"/>
      <c r="W1" s="385"/>
    </row>
    <row r="2" spans="2:23" ht="22.5" customHeight="1" thickBot="1" x14ac:dyDescent="0.25">
      <c r="B2" s="824" t="s">
        <v>272</v>
      </c>
      <c r="C2" s="825"/>
      <c r="D2" s="825"/>
      <c r="E2" s="825"/>
      <c r="F2" s="825"/>
      <c r="G2" s="825"/>
      <c r="H2" s="825"/>
      <c r="I2" s="825"/>
      <c r="J2" s="825"/>
      <c r="K2" s="826"/>
      <c r="P2" s="380" t="s">
        <v>140</v>
      </c>
      <c r="Q2" s="380"/>
      <c r="R2" s="381" t="s">
        <v>16</v>
      </c>
      <c r="S2" s="382"/>
      <c r="T2" s="386" t="s">
        <v>185</v>
      </c>
      <c r="U2" s="384"/>
      <c r="V2" s="384"/>
      <c r="W2" s="385"/>
    </row>
    <row r="3" spans="2:23" ht="18" x14ac:dyDescent="0.2">
      <c r="B3" s="832" t="s">
        <v>260</v>
      </c>
      <c r="C3" s="833"/>
      <c r="D3" s="833"/>
      <c r="E3" s="833"/>
      <c r="F3" s="833"/>
      <c r="G3" s="833"/>
      <c r="H3" s="833"/>
      <c r="I3" s="833"/>
      <c r="J3" s="833"/>
      <c r="K3" s="834"/>
      <c r="L3" s="387"/>
      <c r="M3" s="387"/>
      <c r="N3" s="387"/>
      <c r="P3" s="380" t="s">
        <v>139</v>
      </c>
      <c r="Q3" s="380" t="s">
        <v>37</v>
      </c>
      <c r="R3" s="381">
        <v>43831</v>
      </c>
      <c r="S3" s="382">
        <v>0.65500000000000003</v>
      </c>
      <c r="T3" s="386" t="s">
        <v>134</v>
      </c>
      <c r="U3" s="384"/>
      <c r="V3" s="384"/>
      <c r="W3" s="385"/>
    </row>
    <row r="4" spans="2:23" ht="20.25" customHeight="1" x14ac:dyDescent="0.2">
      <c r="B4" s="295" t="s">
        <v>6</v>
      </c>
      <c r="C4" s="827">
        <f ca="1">TODAY()</f>
        <v>45663</v>
      </c>
      <c r="D4" s="827"/>
      <c r="E4" s="388" t="s">
        <v>34</v>
      </c>
      <c r="F4" s="828" t="str">
        <f>IF('START HERE'!E11="","Go to Start Here Tab to complete",'START HERE'!E11)</f>
        <v>Go to Start Here Tab to complete</v>
      </c>
      <c r="G4" s="829"/>
      <c r="H4" s="829"/>
      <c r="I4" s="829"/>
      <c r="J4" s="830"/>
      <c r="K4" s="90" t="str">
        <f>IF('START HERE'!E18="","",'START HERE'!E18)</f>
        <v>Staff</v>
      </c>
      <c r="L4" s="389"/>
      <c r="M4" s="389"/>
      <c r="N4" s="389"/>
      <c r="P4" s="390" t="s">
        <v>16</v>
      </c>
      <c r="Q4" s="380" t="s">
        <v>38</v>
      </c>
      <c r="R4" s="381">
        <v>44197</v>
      </c>
      <c r="S4" s="382">
        <v>0.65500000000000003</v>
      </c>
      <c r="T4" s="391" t="s">
        <v>136</v>
      </c>
      <c r="U4" s="288"/>
      <c r="V4" s="288"/>
    </row>
    <row r="5" spans="2:23" ht="15" customHeight="1" x14ac:dyDescent="0.25">
      <c r="B5" s="100" t="s">
        <v>23</v>
      </c>
      <c r="C5" s="726" t="str">
        <f>IF('START HERE'!E15="","",'START HERE'!E15)</f>
        <v>266-5000</v>
      </c>
      <c r="D5" s="726"/>
      <c r="E5" s="224" t="s">
        <v>32</v>
      </c>
      <c r="F5" s="831" t="str">
        <f>IF('START HERE'!E14="","",'START HERE'!E14)</f>
        <v/>
      </c>
      <c r="G5" s="831"/>
      <c r="H5" s="831"/>
      <c r="I5" s="831"/>
      <c r="J5" s="831"/>
      <c r="K5" s="831"/>
      <c r="L5" s="392"/>
      <c r="M5" s="392"/>
      <c r="N5" s="392"/>
      <c r="P5" s="393">
        <v>0</v>
      </c>
      <c r="Q5" s="380" t="s">
        <v>39</v>
      </c>
      <c r="R5" s="394">
        <v>44197</v>
      </c>
      <c r="S5" s="390">
        <v>0.16</v>
      </c>
      <c r="T5" s="391" t="s">
        <v>137</v>
      </c>
      <c r="U5" s="288"/>
      <c r="V5" s="288"/>
    </row>
    <row r="6" spans="2:23" ht="15" customHeight="1" x14ac:dyDescent="0.25">
      <c r="B6" s="100" t="s">
        <v>114</v>
      </c>
      <c r="C6" s="847" t="str">
        <f>IF('START HERE'!E12="","",'START HERE'!E12)</f>
        <v/>
      </c>
      <c r="D6" s="848"/>
      <c r="E6" s="78" t="s">
        <v>22</v>
      </c>
      <c r="F6" s="849" t="str">
        <f>IF('START HERE'!E17="","",'START HERE'!E17)</f>
        <v>Admissions</v>
      </c>
      <c r="G6" s="849"/>
      <c r="H6" s="849"/>
      <c r="I6" s="849"/>
      <c r="J6" s="849"/>
      <c r="K6" s="849"/>
      <c r="L6" s="395"/>
      <c r="M6" s="392"/>
      <c r="N6" s="392"/>
      <c r="P6" s="396">
        <v>0.65500000000000003</v>
      </c>
      <c r="Q6" s="380" t="s">
        <v>40</v>
      </c>
      <c r="R6" s="390"/>
      <c r="S6" s="390"/>
      <c r="T6" s="386" t="s">
        <v>123</v>
      </c>
      <c r="U6" s="288"/>
      <c r="V6" s="288"/>
    </row>
    <row r="7" spans="2:23" ht="15" customHeight="1" x14ac:dyDescent="0.2">
      <c r="B7" s="100"/>
      <c r="C7" s="558"/>
      <c r="D7" s="558"/>
      <c r="E7" s="851" t="s">
        <v>733</v>
      </c>
      <c r="F7" s="852"/>
      <c r="G7" s="852"/>
      <c r="H7" s="852"/>
      <c r="I7" s="850" t="str">
        <f>'TV pg1'!I6:K6</f>
        <v>Yes  (or)  No</v>
      </c>
      <c r="J7" s="850"/>
      <c r="K7" s="850"/>
      <c r="M7" s="397"/>
      <c r="N7" s="397"/>
      <c r="P7" s="396">
        <v>0.22</v>
      </c>
      <c r="Q7" s="380" t="s">
        <v>41</v>
      </c>
      <c r="R7" s="390"/>
      <c r="S7" s="390"/>
      <c r="T7" s="386" t="s">
        <v>177</v>
      </c>
      <c r="U7" s="288"/>
      <c r="V7" s="288"/>
    </row>
    <row r="8" spans="2:23" ht="15" customHeight="1" x14ac:dyDescent="0.2">
      <c r="B8" s="100" t="s">
        <v>31</v>
      </c>
      <c r="C8" s="545">
        <f>IF('START HERE'!E16="","",'START HERE'!E16)</f>
        <v>5166</v>
      </c>
      <c r="D8" s="545"/>
      <c r="E8" s="89" t="s">
        <v>72</v>
      </c>
      <c r="F8" s="809">
        <f>'START HERE'!E29</f>
        <v>0</v>
      </c>
      <c r="G8" s="809"/>
      <c r="H8" s="809"/>
      <c r="I8" s="809"/>
      <c r="J8" s="809"/>
      <c r="K8" s="809"/>
      <c r="L8" s="398"/>
      <c r="M8" s="398"/>
      <c r="N8" s="398"/>
      <c r="P8" s="396"/>
      <c r="Q8" s="390"/>
      <c r="R8" s="390"/>
      <c r="S8" s="390"/>
      <c r="T8" s="386" t="s">
        <v>88</v>
      </c>
      <c r="U8" s="288"/>
      <c r="V8" s="288"/>
    </row>
    <row r="9" spans="2:23" ht="13.5" x14ac:dyDescent="0.2">
      <c r="B9" s="813" t="s">
        <v>168</v>
      </c>
      <c r="C9" s="813"/>
      <c r="D9" s="813"/>
      <c r="E9" s="813"/>
      <c r="F9" s="813"/>
      <c r="G9" s="813"/>
      <c r="H9" s="813"/>
      <c r="I9" s="813"/>
      <c r="J9" s="813"/>
      <c r="K9" s="813"/>
      <c r="L9" s="399"/>
      <c r="M9" s="399"/>
      <c r="N9" s="399"/>
      <c r="P9" s="380"/>
      <c r="Q9" s="380"/>
      <c r="R9" s="380"/>
      <c r="S9" s="380"/>
      <c r="T9" s="386" t="s">
        <v>77</v>
      </c>
      <c r="U9" s="384"/>
      <c r="V9" s="384"/>
      <c r="W9" s="385"/>
    </row>
    <row r="10" spans="2:23" ht="12.75" customHeight="1" x14ac:dyDescent="0.2">
      <c r="B10" s="303" t="s">
        <v>153</v>
      </c>
      <c r="C10" s="304"/>
      <c r="D10" s="304"/>
      <c r="E10" s="400"/>
      <c r="F10" s="304"/>
      <c r="G10" s="304"/>
      <c r="H10" s="304"/>
      <c r="I10" s="400"/>
      <c r="J10" s="400"/>
      <c r="K10" s="401"/>
      <c r="L10" s="820" t="s">
        <v>278</v>
      </c>
      <c r="M10" s="302"/>
      <c r="N10" s="302"/>
      <c r="P10" s="380"/>
      <c r="Q10" s="380"/>
      <c r="R10" s="380"/>
      <c r="S10" s="380"/>
      <c r="T10" s="386" t="s">
        <v>78</v>
      </c>
      <c r="U10" s="385"/>
      <c r="V10" s="385"/>
      <c r="W10" s="385"/>
    </row>
    <row r="11" spans="2:23" ht="12.75" customHeight="1" x14ac:dyDescent="0.2">
      <c r="B11" s="307" t="s">
        <v>742</v>
      </c>
      <c r="C11" s="308"/>
      <c r="D11" s="308"/>
      <c r="E11" s="308"/>
      <c r="F11" s="308"/>
      <c r="G11" s="308"/>
      <c r="H11" s="308"/>
      <c r="I11" s="308"/>
      <c r="J11" s="308"/>
      <c r="K11" s="402"/>
      <c r="L11" s="821"/>
      <c r="M11" s="302"/>
      <c r="N11" s="302"/>
      <c r="P11" s="380"/>
      <c r="Q11" s="380"/>
      <c r="R11" s="380"/>
      <c r="S11" s="380"/>
      <c r="T11" s="386" t="s">
        <v>124</v>
      </c>
      <c r="U11" s="384"/>
      <c r="V11" s="384"/>
      <c r="W11" s="385"/>
    </row>
    <row r="12" spans="2:23" ht="12.75" customHeight="1" x14ac:dyDescent="0.2">
      <c r="B12" s="310" t="s">
        <v>743</v>
      </c>
      <c r="C12" s="311"/>
      <c r="D12" s="311"/>
      <c r="E12" s="311"/>
      <c r="F12" s="311"/>
      <c r="G12" s="311"/>
      <c r="H12" s="311"/>
      <c r="I12" s="311"/>
      <c r="J12" s="311"/>
      <c r="K12" s="402"/>
      <c r="L12" s="821"/>
      <c r="M12" s="302"/>
      <c r="N12" s="302"/>
      <c r="P12" s="380"/>
      <c r="Q12" s="380"/>
      <c r="R12" s="380"/>
      <c r="S12" s="380"/>
      <c r="T12" s="386" t="s">
        <v>74</v>
      </c>
      <c r="U12" s="384"/>
      <c r="V12" s="384"/>
      <c r="W12" s="385"/>
    </row>
    <row r="13" spans="2:23" ht="12.75" customHeight="1" x14ac:dyDescent="0.2">
      <c r="B13" s="310" t="s">
        <v>744</v>
      </c>
      <c r="C13" s="311"/>
      <c r="D13" s="311"/>
      <c r="E13" s="311"/>
      <c r="F13" s="311"/>
      <c r="G13" s="311"/>
      <c r="H13" s="311"/>
      <c r="I13" s="311"/>
      <c r="J13" s="311"/>
      <c r="K13" s="402"/>
      <c r="L13" s="821"/>
      <c r="M13" s="302"/>
      <c r="N13" s="302"/>
      <c r="P13" s="380"/>
      <c r="Q13" s="380"/>
      <c r="R13" s="380"/>
      <c r="S13" s="380"/>
      <c r="T13" s="386" t="s">
        <v>79</v>
      </c>
      <c r="U13" s="384"/>
      <c r="V13" s="384"/>
      <c r="W13" s="385"/>
    </row>
    <row r="14" spans="2:23" ht="33" x14ac:dyDescent="0.2">
      <c r="B14" s="286" t="s">
        <v>275</v>
      </c>
      <c r="C14" s="403">
        <f>SUM(C11:C13)</f>
        <v>0</v>
      </c>
      <c r="D14" s="403">
        <f t="shared" ref="D14:J14" si="0">SUM(D11:D13)</f>
        <v>0</v>
      </c>
      <c r="E14" s="403">
        <f t="shared" si="0"/>
        <v>0</v>
      </c>
      <c r="F14" s="403">
        <f t="shared" si="0"/>
        <v>0</v>
      </c>
      <c r="G14" s="403">
        <f t="shared" si="0"/>
        <v>0</v>
      </c>
      <c r="H14" s="403">
        <f t="shared" si="0"/>
        <v>0</v>
      </c>
      <c r="I14" s="403">
        <f t="shared" si="0"/>
        <v>0</v>
      </c>
      <c r="J14" s="403">
        <f t="shared" si="0"/>
        <v>0</v>
      </c>
      <c r="K14" s="403">
        <f>SUM(C14:J14)</f>
        <v>0</v>
      </c>
      <c r="L14" s="313"/>
      <c r="M14" s="404"/>
      <c r="N14" s="404"/>
      <c r="P14" s="380"/>
      <c r="Q14" s="380"/>
      <c r="R14" s="380"/>
      <c r="S14" s="380"/>
      <c r="T14" s="386" t="s">
        <v>87</v>
      </c>
      <c r="U14" s="384"/>
      <c r="V14" s="384"/>
      <c r="W14" s="385"/>
    </row>
    <row r="15" spans="2:23" ht="15" customHeight="1" x14ac:dyDescent="0.2">
      <c r="B15" s="405" t="s">
        <v>9</v>
      </c>
      <c r="C15" s="311"/>
      <c r="D15" s="311"/>
      <c r="E15" s="311"/>
      <c r="F15" s="311"/>
      <c r="G15" s="311"/>
      <c r="H15" s="311"/>
      <c r="I15" s="311"/>
      <c r="J15" s="311"/>
      <c r="K15" s="406">
        <f>SUM(C15:J15)</f>
        <v>0</v>
      </c>
      <c r="L15" s="407" t="s">
        <v>135</v>
      </c>
      <c r="M15" s="408"/>
      <c r="N15" s="408"/>
      <c r="P15" s="380"/>
      <c r="Q15" s="380"/>
      <c r="R15" s="380"/>
      <c r="S15" s="380"/>
      <c r="T15" s="391" t="s">
        <v>86</v>
      </c>
      <c r="U15" s="384"/>
      <c r="V15" s="384"/>
      <c r="W15" s="385"/>
    </row>
    <row r="16" spans="2:23" ht="13.5" x14ac:dyDescent="0.2">
      <c r="B16" s="819" t="s">
        <v>175</v>
      </c>
      <c r="C16" s="819"/>
      <c r="D16" s="819"/>
      <c r="E16" s="819"/>
      <c r="F16" s="819"/>
      <c r="G16" s="819"/>
      <c r="H16" s="816" t="s">
        <v>68</v>
      </c>
      <c r="I16" s="817"/>
      <c r="J16" s="818"/>
      <c r="K16" s="73">
        <f>SUM(K14:K15)</f>
        <v>0</v>
      </c>
      <c r="L16" s="409"/>
      <c r="M16" s="408"/>
      <c r="N16" s="408"/>
      <c r="P16" s="380"/>
      <c r="Q16" s="380"/>
      <c r="R16" s="380"/>
      <c r="S16" s="380"/>
      <c r="T16" s="390"/>
      <c r="U16" s="384"/>
      <c r="V16" s="384"/>
      <c r="W16" s="385"/>
    </row>
    <row r="17" spans="2:23" ht="13.5" x14ac:dyDescent="0.2">
      <c r="B17" s="813" t="s">
        <v>169</v>
      </c>
      <c r="C17" s="688"/>
      <c r="D17" s="688"/>
      <c r="E17" s="688"/>
      <c r="F17" s="688"/>
      <c r="G17" s="688"/>
      <c r="H17" s="688"/>
      <c r="I17" s="688"/>
      <c r="J17" s="688"/>
      <c r="K17" s="688"/>
      <c r="L17" s="410"/>
      <c r="M17" s="411"/>
      <c r="N17" s="411"/>
      <c r="O17" s="288" t="s">
        <v>16</v>
      </c>
      <c r="P17" s="380"/>
      <c r="Q17" s="380"/>
      <c r="R17" s="380"/>
      <c r="S17" s="380"/>
      <c r="T17" s="390"/>
      <c r="U17" s="384"/>
      <c r="V17" s="384"/>
      <c r="W17" s="385"/>
    </row>
    <row r="18" spans="2:23" ht="14.25" thickBot="1" x14ac:dyDescent="0.3">
      <c r="B18" s="814" t="s">
        <v>11</v>
      </c>
      <c r="C18" s="814"/>
      <c r="D18" s="814"/>
      <c r="E18" s="91" t="s">
        <v>42</v>
      </c>
      <c r="F18" s="815" t="s">
        <v>761</v>
      </c>
      <c r="G18" s="815"/>
      <c r="H18" s="815"/>
      <c r="I18" s="815"/>
      <c r="J18" s="815"/>
      <c r="K18" s="815"/>
      <c r="L18" s="475" t="s">
        <v>277</v>
      </c>
      <c r="M18" s="412"/>
      <c r="N18" s="412"/>
      <c r="P18" s="380"/>
      <c r="Q18" s="380"/>
      <c r="R18" s="380"/>
      <c r="S18" s="380"/>
      <c r="T18" s="390"/>
      <c r="U18" s="384"/>
      <c r="V18" s="384"/>
      <c r="W18" s="385"/>
    </row>
    <row r="19" spans="2:23" ht="12.75" customHeight="1" thickBot="1" x14ac:dyDescent="0.25">
      <c r="B19" s="324" t="s">
        <v>153</v>
      </c>
      <c r="C19" s="712" t="s">
        <v>82</v>
      </c>
      <c r="D19" s="713"/>
      <c r="E19" s="714"/>
      <c r="F19" s="715" t="s">
        <v>81</v>
      </c>
      <c r="G19" s="715"/>
      <c r="H19" s="715"/>
      <c r="I19" s="324" t="s">
        <v>15</v>
      </c>
      <c r="J19" s="325" t="s">
        <v>259</v>
      </c>
      <c r="K19" s="324" t="s">
        <v>10</v>
      </c>
      <c r="L19" s="463" t="s">
        <v>759</v>
      </c>
      <c r="M19" s="464" t="s">
        <v>760</v>
      </c>
      <c r="N19" s="465" t="s">
        <v>531</v>
      </c>
      <c r="P19" s="380"/>
      <c r="Q19" s="380"/>
      <c r="R19" s="380"/>
      <c r="S19" s="380"/>
      <c r="T19" s="390"/>
      <c r="U19" s="384"/>
      <c r="V19" s="384"/>
      <c r="W19" s="385"/>
    </row>
    <row r="20" spans="2:23" ht="16.5" x14ac:dyDescent="0.2">
      <c r="B20" s="304"/>
      <c r="C20" s="810"/>
      <c r="D20" s="811"/>
      <c r="E20" s="812"/>
      <c r="F20" s="810"/>
      <c r="G20" s="811"/>
      <c r="H20" s="812"/>
      <c r="I20" s="413"/>
      <c r="J20" s="414">
        <v>0.7</v>
      </c>
      <c r="K20" s="332">
        <f>J20*I20</f>
        <v>0</v>
      </c>
      <c r="L20" s="466" t="s">
        <v>765</v>
      </c>
      <c r="M20" s="467">
        <v>45658</v>
      </c>
      <c r="N20" s="468">
        <v>0.7</v>
      </c>
      <c r="P20" s="380" t="s">
        <v>16</v>
      </c>
      <c r="Q20" s="380"/>
      <c r="R20" s="380"/>
      <c r="S20" s="380"/>
      <c r="T20" s="390"/>
      <c r="U20" s="384"/>
      <c r="V20" s="384"/>
      <c r="W20" s="385"/>
    </row>
    <row r="21" spans="2:23" ht="16.5" x14ac:dyDescent="0.2">
      <c r="B21" s="304"/>
      <c r="C21" s="810"/>
      <c r="D21" s="811"/>
      <c r="E21" s="812"/>
      <c r="F21" s="810"/>
      <c r="G21" s="811"/>
      <c r="H21" s="812"/>
      <c r="I21" s="413"/>
      <c r="J21" s="414">
        <v>0.7</v>
      </c>
      <c r="K21" s="332">
        <f t="shared" ref="K21:K28" si="1">J21*I21</f>
        <v>0</v>
      </c>
      <c r="L21" s="469" t="s">
        <v>765</v>
      </c>
      <c r="M21" s="470">
        <v>45292</v>
      </c>
      <c r="N21" s="471">
        <v>0.67</v>
      </c>
      <c r="P21" s="380"/>
      <c r="Q21" s="380"/>
      <c r="R21" s="415"/>
      <c r="S21" s="415"/>
      <c r="T21" s="415"/>
      <c r="U21" s="384"/>
      <c r="V21" s="384"/>
      <c r="W21" s="385"/>
    </row>
    <row r="22" spans="2:23" ht="16.5" x14ac:dyDescent="0.2">
      <c r="B22" s="304"/>
      <c r="C22" s="810"/>
      <c r="D22" s="811"/>
      <c r="E22" s="812"/>
      <c r="F22" s="810"/>
      <c r="G22" s="811"/>
      <c r="H22" s="812"/>
      <c r="I22" s="413"/>
      <c r="J22" s="414">
        <v>0.7</v>
      </c>
      <c r="K22" s="332">
        <f t="shared" si="1"/>
        <v>0</v>
      </c>
      <c r="L22" s="472" t="s">
        <v>764</v>
      </c>
      <c r="M22" s="467">
        <v>45658</v>
      </c>
      <c r="N22" s="468">
        <v>0.21</v>
      </c>
      <c r="P22" s="380"/>
      <c r="Q22" s="380"/>
      <c r="R22" s="415"/>
      <c r="S22" s="415"/>
      <c r="T22" s="415"/>
      <c r="U22" s="384"/>
      <c r="V22" s="384"/>
      <c r="W22" s="385"/>
    </row>
    <row r="23" spans="2:23" ht="16.5" x14ac:dyDescent="0.2">
      <c r="B23" s="304"/>
      <c r="C23" s="810"/>
      <c r="D23" s="811"/>
      <c r="E23" s="812"/>
      <c r="F23" s="810"/>
      <c r="G23" s="811"/>
      <c r="H23" s="812"/>
      <c r="I23" s="413"/>
      <c r="J23" s="414">
        <v>0.7</v>
      </c>
      <c r="K23" s="332">
        <f t="shared" si="1"/>
        <v>0</v>
      </c>
      <c r="L23" s="473" t="s">
        <v>764</v>
      </c>
      <c r="M23" s="470">
        <v>45292</v>
      </c>
      <c r="N23" s="471">
        <v>0.21</v>
      </c>
      <c r="P23" s="384"/>
      <c r="Q23" s="384"/>
      <c r="R23" s="416"/>
      <c r="S23" s="416"/>
      <c r="T23" s="416"/>
      <c r="U23" s="384"/>
      <c r="V23" s="384"/>
      <c r="W23" s="385"/>
    </row>
    <row r="24" spans="2:23" ht="13.5" x14ac:dyDescent="0.2">
      <c r="B24" s="304"/>
      <c r="C24" s="810"/>
      <c r="D24" s="811"/>
      <c r="E24" s="812"/>
      <c r="F24" s="810"/>
      <c r="G24" s="811"/>
      <c r="H24" s="812"/>
      <c r="I24" s="413"/>
      <c r="J24" s="414">
        <v>0.7</v>
      </c>
      <c r="K24" s="332">
        <f t="shared" si="1"/>
        <v>0</v>
      </c>
      <c r="M24" s="417"/>
      <c r="N24" s="408"/>
      <c r="P24" s="384"/>
      <c r="Q24" s="384"/>
      <c r="R24" s="416"/>
      <c r="S24" s="416"/>
      <c r="T24" s="416"/>
      <c r="U24" s="384"/>
      <c r="V24" s="384"/>
      <c r="W24" s="385"/>
    </row>
    <row r="25" spans="2:23" ht="13.9" customHeight="1" x14ac:dyDescent="0.2">
      <c r="B25" s="304"/>
      <c r="C25" s="810"/>
      <c r="D25" s="811"/>
      <c r="E25" s="812"/>
      <c r="F25" s="810"/>
      <c r="G25" s="811"/>
      <c r="H25" s="812"/>
      <c r="I25" s="413"/>
      <c r="J25" s="414">
        <v>0.7</v>
      </c>
      <c r="K25" s="332">
        <f t="shared" si="1"/>
        <v>0</v>
      </c>
      <c r="L25" s="822" t="s">
        <v>762</v>
      </c>
      <c r="M25" s="823"/>
      <c r="N25" s="823"/>
    </row>
    <row r="26" spans="2:23" ht="13.5" x14ac:dyDescent="0.2">
      <c r="B26" s="304"/>
      <c r="C26" s="810"/>
      <c r="D26" s="811"/>
      <c r="E26" s="812"/>
      <c r="F26" s="810"/>
      <c r="G26" s="811"/>
      <c r="H26" s="812"/>
      <c r="I26" s="413"/>
      <c r="J26" s="414">
        <v>0.7</v>
      </c>
      <c r="K26" s="332">
        <f t="shared" si="1"/>
        <v>0</v>
      </c>
      <c r="L26" s="822"/>
      <c r="M26" s="823"/>
      <c r="N26" s="823"/>
    </row>
    <row r="27" spans="2:23" ht="13.5" x14ac:dyDescent="0.2">
      <c r="B27" s="304"/>
      <c r="C27" s="810"/>
      <c r="D27" s="811"/>
      <c r="E27" s="812"/>
      <c r="F27" s="810"/>
      <c r="G27" s="811"/>
      <c r="H27" s="812"/>
      <c r="I27" s="413"/>
      <c r="J27" s="414">
        <v>0.7</v>
      </c>
      <c r="K27" s="332">
        <f t="shared" si="1"/>
        <v>0</v>
      </c>
      <c r="L27" s="408"/>
      <c r="M27" s="408"/>
      <c r="N27" s="408"/>
      <c r="T27" s="224" t="s">
        <v>16</v>
      </c>
    </row>
    <row r="28" spans="2:23" ht="13.5" x14ac:dyDescent="0.2">
      <c r="B28" s="304"/>
      <c r="C28" s="810"/>
      <c r="D28" s="811"/>
      <c r="E28" s="812"/>
      <c r="F28" s="810"/>
      <c r="G28" s="811"/>
      <c r="H28" s="812"/>
      <c r="I28" s="413"/>
      <c r="J28" s="414">
        <v>0.7</v>
      </c>
      <c r="K28" s="332">
        <f t="shared" si="1"/>
        <v>0</v>
      </c>
      <c r="L28" s="408"/>
      <c r="M28" s="408"/>
      <c r="N28" s="408"/>
    </row>
    <row r="29" spans="2:23" ht="13.5" x14ac:dyDescent="0.2">
      <c r="B29" s="839" t="s">
        <v>734</v>
      </c>
      <c r="C29" s="840"/>
      <c r="D29" s="840"/>
      <c r="E29" s="840"/>
      <c r="F29" s="840"/>
      <c r="G29" s="835" t="s">
        <v>536</v>
      </c>
      <c r="H29" s="836"/>
      <c r="I29" s="836"/>
      <c r="J29" s="837"/>
      <c r="K29" s="72">
        <f>SUM(K20:K28)</f>
        <v>0</v>
      </c>
      <c r="L29" s="419"/>
      <c r="M29" s="419"/>
      <c r="N29" s="419"/>
    </row>
    <row r="30" spans="2:23" ht="13.5" x14ac:dyDescent="0.2">
      <c r="B30" s="813" t="s">
        <v>170</v>
      </c>
      <c r="C30" s="688"/>
      <c r="D30" s="688"/>
      <c r="E30" s="688"/>
      <c r="F30" s="688"/>
      <c r="G30" s="688"/>
      <c r="H30" s="688"/>
      <c r="I30" s="688"/>
      <c r="J30" s="688"/>
      <c r="K30" s="688"/>
      <c r="L30" s="411"/>
      <c r="M30" s="411"/>
      <c r="N30" s="411"/>
    </row>
    <row r="31" spans="2:23" ht="13.5" x14ac:dyDescent="0.2">
      <c r="B31" s="324" t="s">
        <v>153</v>
      </c>
      <c r="C31" s="712" t="s">
        <v>13</v>
      </c>
      <c r="D31" s="713"/>
      <c r="E31" s="713"/>
      <c r="F31" s="714"/>
      <c r="G31" s="715" t="s">
        <v>14</v>
      </c>
      <c r="H31" s="715"/>
      <c r="I31" s="715"/>
      <c r="J31" s="324" t="s">
        <v>17</v>
      </c>
      <c r="K31" s="420" t="s">
        <v>18</v>
      </c>
      <c r="L31" s="421"/>
      <c r="M31" s="421"/>
      <c r="N31" s="421"/>
    </row>
    <row r="32" spans="2:23" ht="13.5" x14ac:dyDescent="0.2">
      <c r="B32" s="304"/>
      <c r="C32" s="838"/>
      <c r="D32" s="838"/>
      <c r="E32" s="838"/>
      <c r="F32" s="838"/>
      <c r="G32" s="838"/>
      <c r="H32" s="838"/>
      <c r="I32" s="838"/>
      <c r="J32" s="337"/>
      <c r="K32" s="422">
        <v>0</v>
      </c>
      <c r="L32" s="423"/>
      <c r="M32" s="423"/>
      <c r="N32" s="423"/>
    </row>
    <row r="33" spans="2:23" ht="13.5" x14ac:dyDescent="0.2">
      <c r="B33" s="304"/>
      <c r="C33" s="838"/>
      <c r="D33" s="838"/>
      <c r="E33" s="838"/>
      <c r="F33" s="838"/>
      <c r="G33" s="838"/>
      <c r="H33" s="838"/>
      <c r="I33" s="838"/>
      <c r="J33" s="337"/>
      <c r="K33" s="422">
        <v>0</v>
      </c>
      <c r="L33" s="423"/>
      <c r="M33" s="423"/>
      <c r="N33" s="423"/>
      <c r="W33" s="237"/>
    </row>
    <row r="34" spans="2:23" ht="13.5" x14ac:dyDescent="0.2">
      <c r="B34" s="304"/>
      <c r="C34" s="838"/>
      <c r="D34" s="838"/>
      <c r="E34" s="838"/>
      <c r="F34" s="838"/>
      <c r="G34" s="838"/>
      <c r="H34" s="838"/>
      <c r="I34" s="838"/>
      <c r="J34" s="337"/>
      <c r="K34" s="422">
        <v>0</v>
      </c>
      <c r="L34" s="423"/>
      <c r="M34" s="423"/>
      <c r="N34" s="423"/>
    </row>
    <row r="35" spans="2:23" ht="13.5" x14ac:dyDescent="0.2">
      <c r="B35" s="304"/>
      <c r="C35" s="838"/>
      <c r="D35" s="838"/>
      <c r="E35" s="838"/>
      <c r="F35" s="838"/>
      <c r="G35" s="838"/>
      <c r="H35" s="838"/>
      <c r="I35" s="838"/>
      <c r="J35" s="337"/>
      <c r="K35" s="422">
        <v>0</v>
      </c>
      <c r="L35" s="423"/>
      <c r="M35" s="423"/>
      <c r="N35" s="423"/>
    </row>
    <row r="36" spans="2:23" ht="13.5" x14ac:dyDescent="0.2">
      <c r="B36" s="688"/>
      <c r="C36" s="688"/>
      <c r="D36" s="688"/>
      <c r="E36" s="688"/>
      <c r="F36" s="688"/>
      <c r="G36" s="835" t="s">
        <v>550</v>
      </c>
      <c r="H36" s="836"/>
      <c r="I36" s="836"/>
      <c r="J36" s="837"/>
      <c r="K36" s="72">
        <f>SUM(K32:K35)</f>
        <v>0</v>
      </c>
      <c r="L36" s="419"/>
      <c r="M36" s="419"/>
      <c r="N36" s="419"/>
    </row>
    <row r="37" spans="2:23" ht="15.75" x14ac:dyDescent="0.2">
      <c r="B37" s="813" t="s">
        <v>736</v>
      </c>
      <c r="C37" s="688"/>
      <c r="D37" s="688"/>
      <c r="E37" s="688"/>
      <c r="F37" s="688"/>
      <c r="G37" s="688"/>
      <c r="H37" s="688"/>
      <c r="I37" s="688"/>
      <c r="J37" s="688"/>
      <c r="K37" s="688"/>
      <c r="L37" s="424" t="s">
        <v>265</v>
      </c>
      <c r="M37" s="411"/>
      <c r="N37" s="411"/>
    </row>
    <row r="38" spans="2:23" s="237" customFormat="1" x14ac:dyDescent="0.2">
      <c r="B38" s="699" t="s">
        <v>19</v>
      </c>
      <c r="C38" s="699"/>
      <c r="D38" s="699"/>
      <c r="E38" s="336" t="s">
        <v>153</v>
      </c>
      <c r="F38" s="699" t="s">
        <v>21</v>
      </c>
      <c r="G38" s="699"/>
      <c r="H38" s="699"/>
      <c r="I38" s="699"/>
      <c r="J38" s="699"/>
      <c r="K38" s="336" t="s">
        <v>20</v>
      </c>
      <c r="L38" s="399"/>
      <c r="M38" s="399"/>
      <c r="N38" s="399"/>
      <c r="P38" s="418"/>
      <c r="Q38" s="425"/>
      <c r="U38" s="425"/>
      <c r="V38" s="425"/>
      <c r="W38" s="288"/>
    </row>
    <row r="39" spans="2:23" ht="13.5" x14ac:dyDescent="0.2">
      <c r="B39" s="843" t="s">
        <v>113</v>
      </c>
      <c r="C39" s="843"/>
      <c r="D39" s="843"/>
      <c r="E39" s="304"/>
      <c r="F39" s="841"/>
      <c r="G39" s="841"/>
      <c r="H39" s="841"/>
      <c r="I39" s="841"/>
      <c r="J39" s="841"/>
      <c r="K39" s="338">
        <v>0</v>
      </c>
      <c r="L39" s="404"/>
      <c r="M39" s="404"/>
      <c r="N39" s="404"/>
      <c r="P39" s="425"/>
    </row>
    <row r="40" spans="2:23" ht="13.5" x14ac:dyDescent="0.2">
      <c r="B40" s="843" t="s">
        <v>113</v>
      </c>
      <c r="C40" s="843"/>
      <c r="D40" s="843"/>
      <c r="E40" s="304"/>
      <c r="F40" s="841"/>
      <c r="G40" s="841"/>
      <c r="H40" s="841"/>
      <c r="I40" s="841"/>
      <c r="J40" s="841"/>
      <c r="K40" s="338">
        <v>0</v>
      </c>
      <c r="L40" s="404"/>
      <c r="M40" s="404"/>
      <c r="N40" s="404"/>
    </row>
    <row r="41" spans="2:23" ht="13.5" x14ac:dyDescent="0.2">
      <c r="B41" s="843" t="s">
        <v>113</v>
      </c>
      <c r="C41" s="843"/>
      <c r="D41" s="843"/>
      <c r="E41" s="304"/>
      <c r="F41" s="841"/>
      <c r="G41" s="841"/>
      <c r="H41" s="841"/>
      <c r="I41" s="841"/>
      <c r="J41" s="841"/>
      <c r="K41" s="338">
        <v>0</v>
      </c>
      <c r="L41" s="404"/>
      <c r="M41" s="404"/>
      <c r="N41" s="404"/>
    </row>
    <row r="42" spans="2:23" ht="13.5" x14ac:dyDescent="0.2">
      <c r="B42" s="843" t="s">
        <v>113</v>
      </c>
      <c r="C42" s="843"/>
      <c r="D42" s="843"/>
      <c r="E42" s="304"/>
      <c r="F42" s="841"/>
      <c r="G42" s="841"/>
      <c r="H42" s="841"/>
      <c r="I42" s="841"/>
      <c r="J42" s="841"/>
      <c r="K42" s="338">
        <v>0</v>
      </c>
      <c r="L42" s="404"/>
      <c r="M42" s="404"/>
      <c r="N42" s="404"/>
    </row>
    <row r="43" spans="2:23" ht="13.5" x14ac:dyDescent="0.2">
      <c r="B43" s="843" t="s">
        <v>113</v>
      </c>
      <c r="C43" s="843"/>
      <c r="D43" s="843"/>
      <c r="E43" s="304"/>
      <c r="F43" s="841"/>
      <c r="G43" s="841"/>
      <c r="H43" s="841"/>
      <c r="I43" s="841"/>
      <c r="J43" s="841"/>
      <c r="K43" s="338">
        <v>0</v>
      </c>
      <c r="L43" s="404"/>
      <c r="M43" s="404"/>
      <c r="N43" s="404"/>
    </row>
    <row r="44" spans="2:23" ht="13.5" x14ac:dyDescent="0.2">
      <c r="B44" s="842"/>
      <c r="C44" s="842"/>
      <c r="D44" s="842"/>
      <c r="E44" s="304"/>
      <c r="F44" s="841"/>
      <c r="G44" s="841"/>
      <c r="H44" s="841"/>
      <c r="I44" s="841"/>
      <c r="J44" s="841"/>
      <c r="K44" s="338">
        <v>0</v>
      </c>
      <c r="L44" s="404"/>
      <c r="M44" s="404"/>
      <c r="N44" s="404"/>
    </row>
    <row r="45" spans="2:23" ht="13.5" x14ac:dyDescent="0.2">
      <c r="B45" s="842"/>
      <c r="C45" s="842"/>
      <c r="D45" s="842"/>
      <c r="E45" s="304"/>
      <c r="F45" s="841"/>
      <c r="G45" s="841"/>
      <c r="H45" s="841"/>
      <c r="I45" s="841"/>
      <c r="J45" s="841"/>
      <c r="K45" s="338">
        <v>0</v>
      </c>
      <c r="L45" s="404"/>
      <c r="M45" s="404"/>
      <c r="N45" s="404"/>
    </row>
    <row r="46" spans="2:23" ht="13.5" x14ac:dyDescent="0.2">
      <c r="B46" s="842"/>
      <c r="C46" s="842"/>
      <c r="D46" s="842"/>
      <c r="E46" s="304"/>
      <c r="F46" s="841"/>
      <c r="G46" s="841"/>
      <c r="H46" s="841"/>
      <c r="I46" s="841"/>
      <c r="J46" s="841"/>
      <c r="K46" s="338">
        <v>0</v>
      </c>
      <c r="L46" s="404"/>
      <c r="M46" s="404"/>
      <c r="N46" s="404"/>
    </row>
    <row r="47" spans="2:23" ht="13.5" x14ac:dyDescent="0.2">
      <c r="B47" s="842"/>
      <c r="C47" s="842"/>
      <c r="D47" s="842"/>
      <c r="E47" s="304"/>
      <c r="F47" s="841"/>
      <c r="G47" s="841"/>
      <c r="H47" s="841"/>
      <c r="I47" s="841"/>
      <c r="J47" s="841"/>
      <c r="K47" s="338">
        <v>0</v>
      </c>
      <c r="L47" s="404"/>
      <c r="M47" s="404"/>
      <c r="N47" s="404"/>
    </row>
    <row r="48" spans="2:23" ht="13.5" x14ac:dyDescent="0.2">
      <c r="B48" s="842"/>
      <c r="C48" s="842"/>
      <c r="D48" s="842"/>
      <c r="E48" s="304"/>
      <c r="F48" s="841"/>
      <c r="G48" s="841"/>
      <c r="H48" s="841"/>
      <c r="I48" s="841"/>
      <c r="J48" s="841"/>
      <c r="K48" s="338">
        <v>0</v>
      </c>
      <c r="L48" s="404"/>
      <c r="M48" s="404"/>
      <c r="N48" s="404"/>
    </row>
    <row r="49" spans="2:14" ht="13.5" x14ac:dyDescent="0.2">
      <c r="B49" s="842"/>
      <c r="C49" s="842"/>
      <c r="D49" s="842"/>
      <c r="E49" s="304"/>
      <c r="F49" s="841"/>
      <c r="G49" s="841"/>
      <c r="H49" s="841"/>
      <c r="I49" s="841"/>
      <c r="J49" s="841"/>
      <c r="K49" s="338">
        <v>0</v>
      </c>
      <c r="L49" s="404"/>
      <c r="M49" s="404"/>
      <c r="N49" s="404"/>
    </row>
    <row r="50" spans="2:14" ht="14.25" customHeight="1" x14ac:dyDescent="0.2">
      <c r="B50" s="846"/>
      <c r="C50" s="846"/>
      <c r="D50" s="846"/>
      <c r="E50" s="846"/>
      <c r="F50" s="846"/>
      <c r="G50" s="835" t="s">
        <v>69</v>
      </c>
      <c r="H50" s="836"/>
      <c r="I50" s="836"/>
      <c r="J50" s="836"/>
      <c r="K50" s="74">
        <f>SUM(K39:K49)</f>
        <v>0</v>
      </c>
      <c r="L50" s="419"/>
      <c r="M50" s="419"/>
      <c r="N50" s="419"/>
    </row>
    <row r="51" spans="2:14" ht="4.5" customHeight="1" x14ac:dyDescent="0.2">
      <c r="B51" s="845"/>
      <c r="C51" s="845"/>
      <c r="D51" s="845"/>
      <c r="E51" s="845"/>
      <c r="F51" s="845"/>
      <c r="G51" s="845"/>
      <c r="H51" s="845"/>
      <c r="I51" s="845"/>
      <c r="J51" s="845"/>
      <c r="K51" s="845"/>
    </row>
    <row r="52" spans="2:14" ht="18.75" customHeight="1" x14ac:dyDescent="0.2">
      <c r="B52" s="844" t="s">
        <v>735</v>
      </c>
      <c r="C52" s="844"/>
      <c r="D52" s="844"/>
      <c r="E52" s="844"/>
      <c r="F52" s="844"/>
      <c r="G52" s="844"/>
      <c r="H52" s="844"/>
      <c r="I52" s="844"/>
      <c r="J52" s="844"/>
      <c r="K52" s="451">
        <f>K16+K29+K36+K50</f>
        <v>0</v>
      </c>
      <c r="L52" s="426"/>
      <c r="M52" s="426"/>
      <c r="N52" s="426"/>
    </row>
  </sheetData>
  <mergeCells count="85">
    <mergeCell ref="C6:D6"/>
    <mergeCell ref="F6:K6"/>
    <mergeCell ref="C7:D7"/>
    <mergeCell ref="I7:K7"/>
    <mergeCell ref="E7:H7"/>
    <mergeCell ref="C28:E28"/>
    <mergeCell ref="F28:H28"/>
    <mergeCell ref="C21:E21"/>
    <mergeCell ref="B52:J52"/>
    <mergeCell ref="B51:K51"/>
    <mergeCell ref="B50:F50"/>
    <mergeCell ref="G50:J50"/>
    <mergeCell ref="F45:J45"/>
    <mergeCell ref="B49:D49"/>
    <mergeCell ref="F49:J49"/>
    <mergeCell ref="F46:J46"/>
    <mergeCell ref="F47:J47"/>
    <mergeCell ref="B47:D47"/>
    <mergeCell ref="B45:D45"/>
    <mergeCell ref="B48:D48"/>
    <mergeCell ref="B38:D38"/>
    <mergeCell ref="F38:J38"/>
    <mergeCell ref="B37:K37"/>
    <mergeCell ref="C35:F35"/>
    <mergeCell ref="G35:I35"/>
    <mergeCell ref="F39:J39"/>
    <mergeCell ref="B36:F36"/>
    <mergeCell ref="G36:J36"/>
    <mergeCell ref="B40:D40"/>
    <mergeCell ref="B39:D39"/>
    <mergeCell ref="F40:J40"/>
    <mergeCell ref="B41:D41"/>
    <mergeCell ref="F44:J44"/>
    <mergeCell ref="B43:D43"/>
    <mergeCell ref="F43:J43"/>
    <mergeCell ref="F41:J41"/>
    <mergeCell ref="F48:J48"/>
    <mergeCell ref="B44:D44"/>
    <mergeCell ref="B46:D46"/>
    <mergeCell ref="B42:D42"/>
    <mergeCell ref="F42:J42"/>
    <mergeCell ref="G29:J29"/>
    <mergeCell ref="G33:I33"/>
    <mergeCell ref="G32:I32"/>
    <mergeCell ref="G34:I34"/>
    <mergeCell ref="B30:K30"/>
    <mergeCell ref="B29:F29"/>
    <mergeCell ref="C33:F33"/>
    <mergeCell ref="C31:F31"/>
    <mergeCell ref="C34:F34"/>
    <mergeCell ref="C32:F32"/>
    <mergeCell ref="G31:I31"/>
    <mergeCell ref="B2:K2"/>
    <mergeCell ref="C4:D4"/>
    <mergeCell ref="F4:J4"/>
    <mergeCell ref="F5:K5"/>
    <mergeCell ref="C5:D5"/>
    <mergeCell ref="B3:K3"/>
    <mergeCell ref="F24:H24"/>
    <mergeCell ref="F27:H27"/>
    <mergeCell ref="C20:E20"/>
    <mergeCell ref="F20:H20"/>
    <mergeCell ref="L10:L13"/>
    <mergeCell ref="C25:E25"/>
    <mergeCell ref="F25:H25"/>
    <mergeCell ref="F26:H26"/>
    <mergeCell ref="C27:E27"/>
    <mergeCell ref="C26:E26"/>
    <mergeCell ref="L25:N26"/>
    <mergeCell ref="F8:K8"/>
    <mergeCell ref="F21:H21"/>
    <mergeCell ref="C24:E24"/>
    <mergeCell ref="B9:K9"/>
    <mergeCell ref="B17:K17"/>
    <mergeCell ref="C8:D8"/>
    <mergeCell ref="F23:H23"/>
    <mergeCell ref="C19:E19"/>
    <mergeCell ref="C23:E23"/>
    <mergeCell ref="F22:H22"/>
    <mergeCell ref="C22:E22"/>
    <mergeCell ref="F19:H19"/>
    <mergeCell ref="B18:D18"/>
    <mergeCell ref="F18:K18"/>
    <mergeCell ref="H16:J16"/>
    <mergeCell ref="B16:G16"/>
  </mergeCells>
  <phoneticPr fontId="0" type="noConversion"/>
  <dataValidations count="5">
    <dataValidation type="list" allowBlank="1" showInputMessage="1" showErrorMessage="1" sqref="J32:J35" xr:uid="{00000000-0002-0000-0600-000000000000}">
      <formula1>$Q$1:$Q$8</formula1>
    </dataValidation>
    <dataValidation type="list" allowBlank="1" showInputMessage="1" showErrorMessage="1" sqref="B39:D43" xr:uid="{00000000-0002-0000-0600-000001000000}">
      <formula1>$T$1:$T$18</formula1>
    </dataValidation>
    <dataValidation type="list" allowBlank="1" showInputMessage="1" showErrorMessage="1" sqref="N7" xr:uid="{00000000-0002-0000-0600-000002000000}">
      <formula1>$P$3:$P$4</formula1>
    </dataValidation>
    <dataValidation type="list" allowBlank="1" showInputMessage="1" showErrorMessage="1" sqref="E18 I7:K7" xr:uid="{00000000-0002-0000-0600-000003000000}">
      <formula1>$P$1:$P$3</formula1>
    </dataValidation>
    <dataValidation type="list" allowBlank="1" showInputMessage="1" showErrorMessage="1" sqref="J20:J28" xr:uid="{2DC9166A-3A27-47F8-A379-CD97C1680186}">
      <formula1>$N$20:$N$23</formula1>
    </dataValidation>
  </dataValidations>
  <hyperlinks>
    <hyperlink ref="L15" r:id="rId1" xr:uid="{00000000-0004-0000-0600-000000000000}"/>
  </hyperlinks>
  <printOptions horizontalCentered="1"/>
  <pageMargins left="0.2" right="0.2" top="0.6" bottom="0.56000000000000005" header="0.4" footer="0.2"/>
  <pageSetup orientation="portrait" r:id="rId2"/>
  <headerFooter>
    <oddFooter>&amp;L&amp;8File: &amp;F
Tab: &amp;A&amp;C&amp;"Arial Narrow,Regular"&amp;8Form Revised 10/2023&amp;R&amp;8&amp;D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indexed="15"/>
  </sheetPr>
  <dimension ref="A1:AC57"/>
  <sheetViews>
    <sheetView showGridLines="0" showRowColHeaders="0" tabSelected="1" zoomScale="120" zoomScaleNormal="120" workbookViewId="0">
      <selection activeCell="J14" sqref="J14"/>
    </sheetView>
  </sheetViews>
  <sheetFormatPr defaultColWidth="9.140625" defaultRowHeight="12.75" x14ac:dyDescent="0.2"/>
  <cols>
    <col min="1" max="1" width="2.5703125" style="363" customWidth="1"/>
    <col min="2" max="2" width="13.7109375" style="363" customWidth="1"/>
    <col min="3" max="3" width="9.5703125" style="363" customWidth="1"/>
    <col min="4" max="10" width="9.28515625" style="363" customWidth="1"/>
    <col min="11" max="11" width="10.85546875" style="363" customWidth="1"/>
    <col min="12" max="12" width="18.42578125" style="363" customWidth="1"/>
    <col min="13" max="13" width="13.7109375" style="363" bestFit="1" customWidth="1"/>
    <col min="14" max="14" width="10.28515625" style="363" customWidth="1"/>
    <col min="15" max="15" width="20.140625" style="363" customWidth="1"/>
    <col min="16" max="18" width="35.28515625" style="363" customWidth="1"/>
    <col min="19" max="20" width="5.28515625" style="418" bestFit="1" customWidth="1"/>
    <col min="21" max="23" width="8.85546875" style="224" customWidth="1"/>
    <col min="24" max="16384" width="9.140625" style="363"/>
  </cols>
  <sheetData>
    <row r="1" spans="2:29" s="288" customFormat="1" ht="13.5" thickBot="1" x14ac:dyDescent="0.25">
      <c r="B1" s="363"/>
      <c r="C1" s="363"/>
      <c r="D1" s="363"/>
      <c r="E1" s="363"/>
      <c r="F1" s="363"/>
      <c r="G1" s="363"/>
      <c r="H1" s="363"/>
      <c r="I1" s="363"/>
      <c r="J1" s="363"/>
      <c r="K1" s="363"/>
      <c r="L1" s="363"/>
      <c r="M1" s="363"/>
      <c r="N1" s="363"/>
      <c r="O1" s="363"/>
      <c r="P1" s="363"/>
      <c r="Q1" s="363"/>
      <c r="R1" s="363"/>
      <c r="S1" s="363"/>
      <c r="T1" s="363"/>
      <c r="U1" s="427"/>
      <c r="V1" s="428" t="s">
        <v>42</v>
      </c>
      <c r="W1" s="428" t="s">
        <v>36</v>
      </c>
      <c r="X1" s="429">
        <v>42736</v>
      </c>
      <c r="Y1" s="430">
        <v>0.53500000000000003</v>
      </c>
      <c r="Z1" s="431" t="s">
        <v>113</v>
      </c>
      <c r="AA1" s="290"/>
      <c r="AB1" s="290"/>
      <c r="AC1" s="432"/>
    </row>
    <row r="2" spans="2:29" s="288" customFormat="1" ht="22.5" customHeight="1" thickBot="1" x14ac:dyDescent="0.25">
      <c r="B2" s="824" t="s">
        <v>272</v>
      </c>
      <c r="C2" s="825"/>
      <c r="D2" s="825"/>
      <c r="E2" s="825"/>
      <c r="F2" s="825"/>
      <c r="G2" s="825"/>
      <c r="H2" s="825"/>
      <c r="I2" s="825"/>
      <c r="J2" s="825"/>
      <c r="K2" s="826"/>
      <c r="L2" s="363"/>
      <c r="M2" s="363"/>
      <c r="N2" s="363"/>
      <c r="O2" s="363"/>
      <c r="P2" s="363"/>
      <c r="Q2" s="363"/>
      <c r="R2" s="363"/>
      <c r="S2" s="363"/>
      <c r="T2" s="363"/>
      <c r="U2" s="427"/>
      <c r="V2" s="428"/>
      <c r="W2" s="428"/>
      <c r="X2" s="429" t="s">
        <v>16</v>
      </c>
      <c r="Y2" s="430"/>
      <c r="Z2" s="433" t="s">
        <v>29</v>
      </c>
      <c r="AA2" s="290"/>
      <c r="AB2" s="290"/>
      <c r="AC2" s="432"/>
    </row>
    <row r="3" spans="2:29" s="288" customFormat="1" ht="18" x14ac:dyDescent="0.2">
      <c r="B3" s="857" t="s">
        <v>260</v>
      </c>
      <c r="C3" s="858"/>
      <c r="D3" s="858"/>
      <c r="E3" s="858"/>
      <c r="F3" s="858"/>
      <c r="G3" s="858"/>
      <c r="H3" s="858"/>
      <c r="I3" s="858"/>
      <c r="J3" s="858"/>
      <c r="K3" s="859"/>
      <c r="L3" s="387"/>
      <c r="M3" s="387"/>
      <c r="N3" s="387"/>
      <c r="O3" s="387"/>
      <c r="P3" s="387"/>
      <c r="Q3" s="387"/>
      <c r="R3" s="387"/>
      <c r="S3" s="387"/>
      <c r="T3" s="387"/>
      <c r="U3" s="427"/>
      <c r="V3" s="428" t="s">
        <v>116</v>
      </c>
      <c r="W3" s="428" t="s">
        <v>37</v>
      </c>
      <c r="X3" s="429">
        <v>43831</v>
      </c>
      <c r="Y3" s="430">
        <v>0.57499999999999996</v>
      </c>
      <c r="Z3" s="433" t="s">
        <v>134</v>
      </c>
      <c r="AA3" s="290"/>
      <c r="AB3" s="290"/>
      <c r="AC3" s="432"/>
    </row>
    <row r="4" spans="2:29" s="288" customFormat="1" ht="20.25" customHeight="1" x14ac:dyDescent="0.2">
      <c r="B4" s="295" t="s">
        <v>6</v>
      </c>
      <c r="C4" s="827">
        <f ca="1">TODAY()</f>
        <v>45663</v>
      </c>
      <c r="D4" s="827"/>
      <c r="E4" s="388" t="s">
        <v>34</v>
      </c>
      <c r="F4" s="860" t="str">
        <f>IF('START HERE'!E11="","Go to Start Here Tab to complete",'START HERE'!E11)</f>
        <v>Go to Start Here Tab to complete</v>
      </c>
      <c r="G4" s="860"/>
      <c r="H4" s="860"/>
      <c r="I4" s="860"/>
      <c r="J4" s="860"/>
      <c r="K4" s="434" t="str">
        <f>IF('START HERE'!E18="","",'START HERE'!E18)</f>
        <v>Staff</v>
      </c>
      <c r="L4" s="389"/>
      <c r="M4" s="389"/>
      <c r="N4" s="389"/>
      <c r="O4" s="389"/>
      <c r="P4" s="389"/>
      <c r="Q4" s="389"/>
      <c r="R4" s="389"/>
      <c r="S4" s="389"/>
      <c r="T4" s="389"/>
      <c r="U4" s="427"/>
      <c r="V4" s="427" t="s">
        <v>12</v>
      </c>
      <c r="W4" s="428" t="s">
        <v>38</v>
      </c>
      <c r="X4" s="429">
        <v>44197</v>
      </c>
      <c r="Y4" s="430">
        <v>0.56000000000000005</v>
      </c>
      <c r="Z4" s="435" t="s">
        <v>136</v>
      </c>
      <c r="AA4" s="432"/>
      <c r="AB4" s="432"/>
      <c r="AC4" s="432"/>
    </row>
    <row r="5" spans="2:29" s="288" customFormat="1" ht="15" customHeight="1" x14ac:dyDescent="0.25">
      <c r="B5" s="100" t="s">
        <v>23</v>
      </c>
      <c r="C5" s="726" t="str">
        <f>IF('START HERE'!E15="","",'START HERE'!E15)</f>
        <v>266-5000</v>
      </c>
      <c r="D5" s="726"/>
      <c r="E5" s="224" t="s">
        <v>32</v>
      </c>
      <c r="F5" s="831" t="str">
        <f>IF('START HERE'!E14="","",'START HERE'!E14)</f>
        <v/>
      </c>
      <c r="G5" s="831"/>
      <c r="H5" s="831"/>
      <c r="I5" s="831"/>
      <c r="J5" s="831"/>
      <c r="K5" s="831"/>
      <c r="L5" s="392"/>
      <c r="M5" s="392"/>
      <c r="N5" s="392"/>
      <c r="O5" s="392"/>
      <c r="P5" s="392"/>
      <c r="Q5" s="392"/>
      <c r="R5" s="392"/>
      <c r="S5" s="392"/>
      <c r="T5" s="392"/>
      <c r="U5" s="427"/>
      <c r="V5" s="393"/>
      <c r="W5" s="428" t="s">
        <v>39</v>
      </c>
      <c r="X5" s="427"/>
      <c r="Y5" s="393"/>
      <c r="Z5" s="435" t="s">
        <v>137</v>
      </c>
      <c r="AA5" s="432"/>
      <c r="AB5" s="432"/>
      <c r="AC5" s="432"/>
    </row>
    <row r="6" spans="2:29" s="288" customFormat="1" ht="15" customHeight="1" x14ac:dyDescent="0.25">
      <c r="B6" s="100" t="s">
        <v>114</v>
      </c>
      <c r="C6" s="861" t="str">
        <f>IF('START HERE'!E12="","",'START HERE'!E12)</f>
        <v/>
      </c>
      <c r="D6" s="861"/>
      <c r="E6" s="89" t="s">
        <v>22</v>
      </c>
      <c r="F6" s="831" t="str">
        <f>IF('START HERE'!E17="","",'START HERE'!E17)</f>
        <v>Admissions</v>
      </c>
      <c r="G6" s="831"/>
      <c r="H6" s="831"/>
      <c r="I6" s="831"/>
      <c r="J6" s="831"/>
      <c r="K6" s="831"/>
      <c r="L6" s="395"/>
      <c r="M6" s="395"/>
      <c r="N6" s="395"/>
      <c r="O6" s="395"/>
      <c r="P6" s="395"/>
      <c r="Q6" s="395"/>
      <c r="R6" s="395"/>
      <c r="S6" s="392"/>
      <c r="T6" s="392"/>
      <c r="U6" s="427"/>
      <c r="V6" s="396"/>
      <c r="W6" s="428" t="s">
        <v>40</v>
      </c>
      <c r="X6" s="427"/>
      <c r="Y6" s="396">
        <v>0.18</v>
      </c>
      <c r="Z6" s="433" t="s">
        <v>123</v>
      </c>
      <c r="AA6" s="432"/>
      <c r="AB6" s="432"/>
      <c r="AC6" s="432"/>
    </row>
    <row r="7" spans="2:29" s="288" customFormat="1" ht="15" customHeight="1" x14ac:dyDescent="0.2">
      <c r="B7" s="100"/>
      <c r="C7" s="558"/>
      <c r="D7" s="558"/>
      <c r="E7" s="851" t="s">
        <v>733</v>
      </c>
      <c r="F7" s="852"/>
      <c r="G7" s="852"/>
      <c r="H7" s="852"/>
      <c r="I7" s="850" t="str">
        <f>'TV pg1'!I6:K6</f>
        <v>Yes  (or)  No</v>
      </c>
      <c r="J7" s="850"/>
      <c r="K7" s="850"/>
      <c r="L7" s="363"/>
      <c r="M7" s="363"/>
      <c r="N7" s="363"/>
      <c r="O7" s="363"/>
      <c r="P7" s="363"/>
      <c r="Q7" s="363"/>
      <c r="R7" s="363"/>
      <c r="S7" s="397"/>
      <c r="T7" s="397"/>
      <c r="U7" s="427"/>
      <c r="V7" s="396"/>
      <c r="W7" s="428" t="s">
        <v>41</v>
      </c>
      <c r="X7" s="427"/>
      <c r="Y7" s="396">
        <v>0.65500000000000003</v>
      </c>
      <c r="Z7" s="433" t="s">
        <v>177</v>
      </c>
      <c r="AA7" s="432"/>
      <c r="AB7" s="432"/>
      <c r="AC7" s="432"/>
    </row>
    <row r="8" spans="2:29" s="288" customFormat="1" ht="15" customHeight="1" x14ac:dyDescent="0.25">
      <c r="B8" s="100" t="s">
        <v>31</v>
      </c>
      <c r="C8" s="726">
        <f>IF('START HERE'!E16="","",'START HERE'!E16)</f>
        <v>5166</v>
      </c>
      <c r="D8" s="726"/>
      <c r="E8" s="89" t="s">
        <v>72</v>
      </c>
      <c r="F8" s="737">
        <f>'START HERE'!E29</f>
        <v>0</v>
      </c>
      <c r="G8" s="737"/>
      <c r="H8" s="737"/>
      <c r="I8" s="737"/>
      <c r="J8" s="737"/>
      <c r="K8" s="737"/>
      <c r="L8" s="398"/>
      <c r="M8" s="398"/>
      <c r="N8" s="398"/>
      <c r="O8" s="398"/>
      <c r="P8" s="398"/>
      <c r="Q8" s="398"/>
      <c r="R8" s="398"/>
      <c r="S8" s="398"/>
      <c r="T8" s="398"/>
      <c r="U8" s="427"/>
      <c r="V8" s="396"/>
      <c r="W8" s="427"/>
      <c r="X8" s="427"/>
      <c r="Y8" s="396">
        <v>0.65500000000000003</v>
      </c>
      <c r="Z8" s="433" t="s">
        <v>88</v>
      </c>
      <c r="AA8" s="432"/>
      <c r="AB8" s="432"/>
      <c r="AC8" s="432"/>
    </row>
    <row r="9" spans="2:29" ht="5.25" customHeight="1" x14ac:dyDescent="0.2">
      <c r="B9" s="865" t="s">
        <v>180</v>
      </c>
      <c r="C9" s="866"/>
      <c r="D9" s="866"/>
      <c r="E9" s="866"/>
      <c r="F9" s="866"/>
      <c r="G9" s="866"/>
      <c r="H9" s="866"/>
      <c r="I9" s="866"/>
      <c r="J9" s="866"/>
      <c r="K9" s="866"/>
      <c r="S9" s="384"/>
      <c r="T9" s="384"/>
      <c r="U9" s="436"/>
      <c r="V9" s="436"/>
      <c r="W9" s="436"/>
      <c r="X9" s="427"/>
      <c r="Y9" s="427"/>
      <c r="Z9" s="427"/>
      <c r="AA9" s="432"/>
      <c r="AB9" s="432"/>
      <c r="AC9" s="432"/>
    </row>
    <row r="10" spans="2:29" x14ac:dyDescent="0.2">
      <c r="B10" s="866"/>
      <c r="C10" s="866"/>
      <c r="D10" s="866"/>
      <c r="E10" s="866"/>
      <c r="F10" s="866"/>
      <c r="G10" s="866"/>
      <c r="H10" s="866"/>
      <c r="I10" s="866"/>
      <c r="J10" s="866"/>
      <c r="K10" s="866"/>
      <c r="L10" s="461" t="s">
        <v>758</v>
      </c>
      <c r="M10" s="461"/>
      <c r="N10" s="461"/>
      <c r="O10" s="461"/>
      <c r="P10" s="461"/>
      <c r="Q10" s="461"/>
      <c r="R10" s="461"/>
      <c r="S10" s="461"/>
      <c r="T10" s="384"/>
      <c r="U10" s="436"/>
      <c r="V10" s="436"/>
      <c r="W10" s="436"/>
      <c r="X10" s="427"/>
      <c r="Y10" s="427"/>
      <c r="Z10" s="427"/>
      <c r="AA10" s="432"/>
      <c r="AB10" s="432"/>
      <c r="AC10" s="432"/>
    </row>
    <row r="11" spans="2:29" ht="13.5" customHeight="1" x14ac:dyDescent="0.2">
      <c r="B11" s="863" t="s">
        <v>16</v>
      </c>
      <c r="C11" s="864"/>
      <c r="D11" s="864"/>
      <c r="E11" s="864"/>
      <c r="F11" s="864"/>
      <c r="G11" s="864"/>
      <c r="H11" s="864"/>
      <c r="I11" s="864"/>
      <c r="J11" s="864"/>
      <c r="K11" s="864"/>
      <c r="L11" s="870" t="s">
        <v>757</v>
      </c>
      <c r="M11" s="871"/>
      <c r="N11" s="871"/>
      <c r="O11" s="871"/>
      <c r="P11" s="458"/>
      <c r="Q11" s="458"/>
      <c r="R11" s="458"/>
      <c r="S11" s="459"/>
      <c r="T11" s="384"/>
      <c r="U11" s="436"/>
      <c r="V11" s="436"/>
      <c r="W11" s="436"/>
      <c r="X11" s="427"/>
      <c r="Y11" s="427"/>
      <c r="Z11" s="427"/>
      <c r="AA11" s="432"/>
      <c r="AB11" s="432"/>
      <c r="AC11" s="432"/>
    </row>
    <row r="12" spans="2:29" ht="14.25" thickBot="1" x14ac:dyDescent="0.3">
      <c r="B12" s="814" t="s">
        <v>11</v>
      </c>
      <c r="C12" s="814"/>
      <c r="D12" s="814"/>
      <c r="E12" s="474" t="s">
        <v>42</v>
      </c>
      <c r="F12" s="862" t="s">
        <v>75</v>
      </c>
      <c r="G12" s="862"/>
      <c r="H12" s="862"/>
      <c r="I12" s="862"/>
      <c r="J12" s="862"/>
      <c r="K12" s="862"/>
      <c r="L12" s="872" t="s">
        <v>172</v>
      </c>
      <c r="M12" s="873"/>
      <c r="N12" s="873"/>
      <c r="O12" s="873"/>
      <c r="P12" s="457"/>
      <c r="Q12" s="457"/>
      <c r="R12" s="457"/>
      <c r="S12" s="327"/>
      <c r="T12" s="384"/>
    </row>
    <row r="13" spans="2:29" ht="14.25" thickBot="1" x14ac:dyDescent="0.25">
      <c r="B13" s="437" t="s">
        <v>6</v>
      </c>
      <c r="C13" s="853" t="s">
        <v>83</v>
      </c>
      <c r="D13" s="853"/>
      <c r="E13" s="853"/>
      <c r="F13" s="853" t="s">
        <v>84</v>
      </c>
      <c r="G13" s="853"/>
      <c r="H13" s="853"/>
      <c r="I13" s="437" t="s">
        <v>15</v>
      </c>
      <c r="J13" s="462" t="s">
        <v>259</v>
      </c>
      <c r="K13" s="437" t="s">
        <v>10</v>
      </c>
      <c r="L13" s="463" t="s">
        <v>759</v>
      </c>
      <c r="M13" s="464" t="s">
        <v>760</v>
      </c>
      <c r="N13" s="465" t="s">
        <v>531</v>
      </c>
      <c r="O13" s="460"/>
      <c r="P13" s="460"/>
      <c r="Q13" s="460"/>
      <c r="R13" s="460"/>
      <c r="S13" s="460"/>
      <c r="T13" s="384"/>
    </row>
    <row r="14" spans="2:29" ht="16.5" x14ac:dyDescent="0.2">
      <c r="B14" s="438"/>
      <c r="C14" s="854" t="s">
        <v>16</v>
      </c>
      <c r="D14" s="855"/>
      <c r="E14" s="856"/>
      <c r="F14" s="854" t="s">
        <v>16</v>
      </c>
      <c r="G14" s="855"/>
      <c r="H14" s="856"/>
      <c r="I14" s="439"/>
      <c r="J14" s="440">
        <v>0.67</v>
      </c>
      <c r="K14" s="441">
        <f>J14*I14</f>
        <v>0</v>
      </c>
      <c r="L14" s="466" t="s">
        <v>765</v>
      </c>
      <c r="M14" s="467">
        <v>45658</v>
      </c>
      <c r="N14" s="468">
        <v>0.7</v>
      </c>
      <c r="S14" s="457"/>
      <c r="T14" s="384"/>
    </row>
    <row r="15" spans="2:29" ht="16.5" x14ac:dyDescent="0.2">
      <c r="B15" s="438"/>
      <c r="C15" s="854"/>
      <c r="D15" s="855"/>
      <c r="E15" s="856"/>
      <c r="F15" s="854"/>
      <c r="G15" s="855"/>
      <c r="H15" s="856"/>
      <c r="I15" s="439"/>
      <c r="J15" s="440">
        <v>0.67</v>
      </c>
      <c r="K15" s="441">
        <f t="shared" ref="K15:K55" si="0">J15*I15</f>
        <v>0</v>
      </c>
      <c r="L15" s="469" t="s">
        <v>765</v>
      </c>
      <c r="M15" s="470">
        <v>45292</v>
      </c>
      <c r="N15" s="471">
        <v>0.67</v>
      </c>
      <c r="T15" s="384"/>
    </row>
    <row r="16" spans="2:29" ht="16.5" x14ac:dyDescent="0.2">
      <c r="B16" s="438"/>
      <c r="C16" s="854"/>
      <c r="D16" s="855"/>
      <c r="E16" s="856"/>
      <c r="F16" s="854"/>
      <c r="G16" s="855"/>
      <c r="H16" s="856"/>
      <c r="I16" s="439"/>
      <c r="J16" s="440">
        <v>0.67</v>
      </c>
      <c r="K16" s="441">
        <f t="shared" si="0"/>
        <v>0</v>
      </c>
      <c r="L16" s="472" t="s">
        <v>764</v>
      </c>
      <c r="M16" s="467">
        <v>45658</v>
      </c>
      <c r="N16" s="468">
        <v>0.21</v>
      </c>
      <c r="O16" s="334"/>
      <c r="P16" s="334"/>
      <c r="Q16" s="334"/>
      <c r="R16" s="334"/>
      <c r="S16" s="238"/>
      <c r="T16" s="384"/>
    </row>
    <row r="17" spans="2:20" ht="16.5" x14ac:dyDescent="0.2">
      <c r="B17" s="438"/>
      <c r="C17" s="854"/>
      <c r="D17" s="855"/>
      <c r="E17" s="856"/>
      <c r="F17" s="854"/>
      <c r="G17" s="855"/>
      <c r="H17" s="856"/>
      <c r="I17" s="439"/>
      <c r="J17" s="440">
        <v>0.67</v>
      </c>
      <c r="K17" s="441">
        <f t="shared" si="0"/>
        <v>0</v>
      </c>
      <c r="L17" s="473" t="s">
        <v>764</v>
      </c>
      <c r="M17" s="470">
        <v>45292</v>
      </c>
      <c r="N17" s="471">
        <v>0.21</v>
      </c>
      <c r="O17" s="238"/>
      <c r="P17" s="238"/>
      <c r="Q17" s="238"/>
      <c r="R17" s="238"/>
      <c r="S17" s="238"/>
      <c r="T17" s="384"/>
    </row>
    <row r="18" spans="2:20" ht="13.5" x14ac:dyDescent="0.2">
      <c r="B18" s="438"/>
      <c r="C18" s="854"/>
      <c r="D18" s="855"/>
      <c r="E18" s="856"/>
      <c r="F18" s="854"/>
      <c r="G18" s="855"/>
      <c r="H18" s="856"/>
      <c r="I18" s="439"/>
      <c r="J18" s="440">
        <v>0.67</v>
      </c>
      <c r="K18" s="441">
        <f t="shared" si="0"/>
        <v>0</v>
      </c>
      <c r="S18" s="384"/>
      <c r="T18" s="384"/>
    </row>
    <row r="19" spans="2:20" ht="13.5" x14ac:dyDescent="0.2">
      <c r="B19" s="438"/>
      <c r="C19" s="854"/>
      <c r="D19" s="855"/>
      <c r="E19" s="856"/>
      <c r="F19" s="854"/>
      <c r="G19" s="855"/>
      <c r="H19" s="856"/>
      <c r="I19" s="439"/>
      <c r="J19" s="440">
        <v>0.67</v>
      </c>
      <c r="K19" s="441">
        <f t="shared" si="0"/>
        <v>0</v>
      </c>
      <c r="S19" s="384"/>
      <c r="T19" s="384"/>
    </row>
    <row r="20" spans="2:20" ht="13.5" x14ac:dyDescent="0.2">
      <c r="B20" s="438"/>
      <c r="C20" s="854"/>
      <c r="D20" s="855"/>
      <c r="E20" s="856"/>
      <c r="F20" s="854"/>
      <c r="G20" s="855"/>
      <c r="H20" s="856"/>
      <c r="I20" s="439"/>
      <c r="J20" s="440">
        <v>0.67</v>
      </c>
      <c r="K20" s="441">
        <f t="shared" si="0"/>
        <v>0</v>
      </c>
      <c r="S20" s="384"/>
      <c r="T20" s="384"/>
    </row>
    <row r="21" spans="2:20" ht="13.5" x14ac:dyDescent="0.2">
      <c r="B21" s="438"/>
      <c r="C21" s="854"/>
      <c r="D21" s="855"/>
      <c r="E21" s="856"/>
      <c r="F21" s="854"/>
      <c r="G21" s="855"/>
      <c r="H21" s="856"/>
      <c r="I21" s="439"/>
      <c r="J21" s="440">
        <v>0.67</v>
      </c>
      <c r="K21" s="441">
        <f t="shared" si="0"/>
        <v>0</v>
      </c>
      <c r="S21" s="384"/>
      <c r="T21" s="384"/>
    </row>
    <row r="22" spans="2:20" ht="13.5" x14ac:dyDescent="0.2">
      <c r="B22" s="438"/>
      <c r="C22" s="854"/>
      <c r="D22" s="855"/>
      <c r="E22" s="856"/>
      <c r="F22" s="854"/>
      <c r="G22" s="855"/>
      <c r="H22" s="856"/>
      <c r="I22" s="439"/>
      <c r="J22" s="440">
        <v>0.67</v>
      </c>
      <c r="K22" s="441">
        <f t="shared" si="0"/>
        <v>0</v>
      </c>
      <c r="S22" s="384"/>
      <c r="T22" s="384"/>
    </row>
    <row r="23" spans="2:20" ht="13.5" x14ac:dyDescent="0.2">
      <c r="B23" s="438"/>
      <c r="C23" s="854"/>
      <c r="D23" s="855"/>
      <c r="E23" s="856"/>
      <c r="F23" s="854"/>
      <c r="G23" s="855"/>
      <c r="H23" s="856"/>
      <c r="I23" s="439"/>
      <c r="J23" s="440">
        <v>0.67</v>
      </c>
      <c r="K23" s="441">
        <f t="shared" si="0"/>
        <v>0</v>
      </c>
      <c r="S23" s="384"/>
      <c r="T23" s="384"/>
    </row>
    <row r="24" spans="2:20" ht="13.5" x14ac:dyDescent="0.2">
      <c r="B24" s="438"/>
      <c r="C24" s="854"/>
      <c r="D24" s="855"/>
      <c r="E24" s="856"/>
      <c r="F24" s="854"/>
      <c r="G24" s="855"/>
      <c r="H24" s="856"/>
      <c r="I24" s="439"/>
      <c r="J24" s="440">
        <v>0.67</v>
      </c>
      <c r="K24" s="441">
        <f t="shared" si="0"/>
        <v>0</v>
      </c>
      <c r="S24" s="384"/>
      <c r="T24" s="384"/>
    </row>
    <row r="25" spans="2:20" ht="13.5" x14ac:dyDescent="0.2">
      <c r="B25" s="438"/>
      <c r="C25" s="854"/>
      <c r="D25" s="855"/>
      <c r="E25" s="856"/>
      <c r="F25" s="854"/>
      <c r="G25" s="855"/>
      <c r="H25" s="856"/>
      <c r="I25" s="439"/>
      <c r="J25" s="440">
        <v>0.67</v>
      </c>
      <c r="K25" s="441">
        <f t="shared" si="0"/>
        <v>0</v>
      </c>
      <c r="S25" s="384"/>
      <c r="T25" s="384"/>
    </row>
    <row r="26" spans="2:20" ht="13.5" x14ac:dyDescent="0.2">
      <c r="B26" s="438"/>
      <c r="C26" s="854"/>
      <c r="D26" s="855"/>
      <c r="E26" s="856"/>
      <c r="F26" s="854"/>
      <c r="G26" s="855"/>
      <c r="H26" s="856"/>
      <c r="I26" s="439"/>
      <c r="J26" s="440">
        <v>0.67</v>
      </c>
      <c r="K26" s="441">
        <f t="shared" si="0"/>
        <v>0</v>
      </c>
      <c r="S26" s="384"/>
      <c r="T26" s="384"/>
    </row>
    <row r="27" spans="2:20" ht="13.5" x14ac:dyDescent="0.2">
      <c r="B27" s="438"/>
      <c r="C27" s="854"/>
      <c r="D27" s="855"/>
      <c r="E27" s="856"/>
      <c r="F27" s="854"/>
      <c r="G27" s="855"/>
      <c r="H27" s="856"/>
      <c r="I27" s="439"/>
      <c r="J27" s="440">
        <v>0.67</v>
      </c>
      <c r="K27" s="441">
        <f t="shared" si="0"/>
        <v>0</v>
      </c>
      <c r="S27" s="384"/>
      <c r="T27" s="384"/>
    </row>
    <row r="28" spans="2:20" ht="13.5" x14ac:dyDescent="0.2">
      <c r="B28" s="438"/>
      <c r="C28" s="854"/>
      <c r="D28" s="855"/>
      <c r="E28" s="856"/>
      <c r="F28" s="854"/>
      <c r="G28" s="855"/>
      <c r="H28" s="856"/>
      <c r="I28" s="439"/>
      <c r="J28" s="440">
        <v>0.67</v>
      </c>
      <c r="K28" s="441">
        <f t="shared" si="0"/>
        <v>0</v>
      </c>
      <c r="S28" s="384"/>
      <c r="T28" s="384"/>
    </row>
    <row r="29" spans="2:20" ht="13.5" x14ac:dyDescent="0.2">
      <c r="B29" s="438"/>
      <c r="C29" s="854"/>
      <c r="D29" s="855"/>
      <c r="E29" s="856"/>
      <c r="F29" s="854"/>
      <c r="G29" s="855"/>
      <c r="H29" s="856"/>
      <c r="I29" s="439"/>
      <c r="J29" s="440">
        <v>0.67</v>
      </c>
      <c r="K29" s="441">
        <f t="shared" si="0"/>
        <v>0</v>
      </c>
      <c r="S29" s="384"/>
      <c r="T29" s="384"/>
    </row>
    <row r="30" spans="2:20" ht="13.5" x14ac:dyDescent="0.2">
      <c r="B30" s="438"/>
      <c r="C30" s="854"/>
      <c r="D30" s="855"/>
      <c r="E30" s="856"/>
      <c r="F30" s="854"/>
      <c r="G30" s="855"/>
      <c r="H30" s="856"/>
      <c r="I30" s="439"/>
      <c r="J30" s="440">
        <v>0.67</v>
      </c>
      <c r="K30" s="441">
        <f t="shared" si="0"/>
        <v>0</v>
      </c>
    </row>
    <row r="31" spans="2:20" ht="13.5" x14ac:dyDescent="0.2">
      <c r="B31" s="438"/>
      <c r="C31" s="854"/>
      <c r="D31" s="855"/>
      <c r="E31" s="856"/>
      <c r="F31" s="854"/>
      <c r="G31" s="855"/>
      <c r="H31" s="856"/>
      <c r="I31" s="439"/>
      <c r="J31" s="440">
        <v>0.67</v>
      </c>
      <c r="K31" s="441">
        <f t="shared" si="0"/>
        <v>0</v>
      </c>
    </row>
    <row r="32" spans="2:20" ht="13.5" x14ac:dyDescent="0.2">
      <c r="B32" s="438"/>
      <c r="C32" s="854"/>
      <c r="D32" s="855"/>
      <c r="E32" s="856"/>
      <c r="F32" s="854"/>
      <c r="G32" s="855"/>
      <c r="H32" s="856"/>
      <c r="I32" s="439"/>
      <c r="J32" s="440">
        <v>0.67</v>
      </c>
      <c r="K32" s="441">
        <f t="shared" si="0"/>
        <v>0</v>
      </c>
    </row>
    <row r="33" spans="2:20" ht="13.5" x14ac:dyDescent="0.2">
      <c r="B33" s="438"/>
      <c r="C33" s="854"/>
      <c r="D33" s="855"/>
      <c r="E33" s="856"/>
      <c r="F33" s="854"/>
      <c r="G33" s="855"/>
      <c r="H33" s="856"/>
      <c r="I33" s="439"/>
      <c r="J33" s="440">
        <v>0.67</v>
      </c>
      <c r="K33" s="441">
        <f t="shared" si="0"/>
        <v>0</v>
      </c>
    </row>
    <row r="34" spans="2:20" ht="13.5" x14ac:dyDescent="0.2">
      <c r="B34" s="438"/>
      <c r="C34" s="854"/>
      <c r="D34" s="855"/>
      <c r="E34" s="856"/>
      <c r="F34" s="854"/>
      <c r="G34" s="855"/>
      <c r="H34" s="856"/>
      <c r="I34" s="439"/>
      <c r="J34" s="440">
        <v>0.67</v>
      </c>
      <c r="K34" s="441">
        <f t="shared" si="0"/>
        <v>0</v>
      </c>
    </row>
    <row r="35" spans="2:20" ht="13.5" x14ac:dyDescent="0.2">
      <c r="B35" s="438"/>
      <c r="C35" s="854"/>
      <c r="D35" s="855"/>
      <c r="E35" s="856"/>
      <c r="F35" s="854"/>
      <c r="G35" s="855"/>
      <c r="H35" s="856"/>
      <c r="I35" s="439"/>
      <c r="J35" s="440">
        <v>0.67</v>
      </c>
      <c r="K35" s="441">
        <f t="shared" si="0"/>
        <v>0</v>
      </c>
    </row>
    <row r="36" spans="2:20" ht="13.5" x14ac:dyDescent="0.2">
      <c r="B36" s="438"/>
      <c r="C36" s="854"/>
      <c r="D36" s="855"/>
      <c r="E36" s="856"/>
      <c r="F36" s="854"/>
      <c r="G36" s="855"/>
      <c r="H36" s="856"/>
      <c r="I36" s="439"/>
      <c r="J36" s="440">
        <v>0.67</v>
      </c>
      <c r="K36" s="441">
        <f t="shared" si="0"/>
        <v>0</v>
      </c>
    </row>
    <row r="37" spans="2:20" ht="13.5" x14ac:dyDescent="0.2">
      <c r="B37" s="438"/>
      <c r="C37" s="854"/>
      <c r="D37" s="855"/>
      <c r="E37" s="856"/>
      <c r="F37" s="854"/>
      <c r="G37" s="855"/>
      <c r="H37" s="856"/>
      <c r="I37" s="439"/>
      <c r="J37" s="440">
        <v>0.67</v>
      </c>
      <c r="K37" s="441">
        <f t="shared" si="0"/>
        <v>0</v>
      </c>
      <c r="S37" s="425"/>
      <c r="T37" s="425"/>
    </row>
    <row r="38" spans="2:20" ht="13.5" x14ac:dyDescent="0.2">
      <c r="B38" s="438"/>
      <c r="C38" s="854"/>
      <c r="D38" s="855"/>
      <c r="E38" s="856"/>
      <c r="F38" s="854"/>
      <c r="G38" s="855"/>
      <c r="H38" s="856"/>
      <c r="I38" s="439"/>
      <c r="J38" s="440">
        <v>0.67</v>
      </c>
      <c r="K38" s="441">
        <f t="shared" si="0"/>
        <v>0</v>
      </c>
    </row>
    <row r="39" spans="2:20" ht="13.5" x14ac:dyDescent="0.2">
      <c r="B39" s="438"/>
      <c r="C39" s="854"/>
      <c r="D39" s="855"/>
      <c r="E39" s="856"/>
      <c r="F39" s="854"/>
      <c r="G39" s="855"/>
      <c r="H39" s="856"/>
      <c r="I39" s="439"/>
      <c r="J39" s="440">
        <v>0.67</v>
      </c>
      <c r="K39" s="441">
        <f t="shared" si="0"/>
        <v>0</v>
      </c>
    </row>
    <row r="40" spans="2:20" ht="13.5" x14ac:dyDescent="0.2">
      <c r="B40" s="438"/>
      <c r="C40" s="854"/>
      <c r="D40" s="855"/>
      <c r="E40" s="856"/>
      <c r="F40" s="854"/>
      <c r="G40" s="855"/>
      <c r="H40" s="856"/>
      <c r="I40" s="439"/>
      <c r="J40" s="440">
        <v>0.67</v>
      </c>
      <c r="K40" s="441">
        <f t="shared" si="0"/>
        <v>0</v>
      </c>
    </row>
    <row r="41" spans="2:20" ht="13.5" x14ac:dyDescent="0.2">
      <c r="B41" s="438"/>
      <c r="C41" s="854"/>
      <c r="D41" s="855"/>
      <c r="E41" s="856"/>
      <c r="F41" s="854"/>
      <c r="G41" s="855"/>
      <c r="H41" s="856"/>
      <c r="I41" s="439"/>
      <c r="J41" s="440">
        <v>0.67</v>
      </c>
      <c r="K41" s="441">
        <f t="shared" si="0"/>
        <v>0</v>
      </c>
    </row>
    <row r="42" spans="2:20" ht="13.5" x14ac:dyDescent="0.2">
      <c r="B42" s="438"/>
      <c r="C42" s="854"/>
      <c r="D42" s="855"/>
      <c r="E42" s="856"/>
      <c r="F42" s="854"/>
      <c r="G42" s="855"/>
      <c r="H42" s="856"/>
      <c r="I42" s="439"/>
      <c r="J42" s="440">
        <v>0.67</v>
      </c>
      <c r="K42" s="441">
        <f t="shared" si="0"/>
        <v>0</v>
      </c>
    </row>
    <row r="43" spans="2:20" ht="13.5" x14ac:dyDescent="0.2">
      <c r="B43" s="438"/>
      <c r="C43" s="854"/>
      <c r="D43" s="855"/>
      <c r="E43" s="856"/>
      <c r="F43" s="854"/>
      <c r="G43" s="855"/>
      <c r="H43" s="856"/>
      <c r="I43" s="439"/>
      <c r="J43" s="440">
        <v>0.67</v>
      </c>
      <c r="K43" s="441">
        <f t="shared" si="0"/>
        <v>0</v>
      </c>
    </row>
    <row r="44" spans="2:20" ht="13.5" x14ac:dyDescent="0.2">
      <c r="B44" s="438"/>
      <c r="C44" s="854"/>
      <c r="D44" s="855"/>
      <c r="E44" s="856"/>
      <c r="F44" s="854"/>
      <c r="G44" s="855"/>
      <c r="H44" s="856"/>
      <c r="I44" s="439"/>
      <c r="J44" s="440">
        <v>0.67</v>
      </c>
      <c r="K44" s="441">
        <f t="shared" si="0"/>
        <v>0</v>
      </c>
    </row>
    <row r="45" spans="2:20" ht="13.5" x14ac:dyDescent="0.2">
      <c r="B45" s="438"/>
      <c r="C45" s="854"/>
      <c r="D45" s="855"/>
      <c r="E45" s="856"/>
      <c r="F45" s="854"/>
      <c r="G45" s="855"/>
      <c r="H45" s="856"/>
      <c r="I45" s="439"/>
      <c r="J45" s="440">
        <v>0.67</v>
      </c>
      <c r="K45" s="441">
        <f t="shared" si="0"/>
        <v>0</v>
      </c>
    </row>
    <row r="46" spans="2:20" ht="13.5" x14ac:dyDescent="0.2">
      <c r="B46" s="438"/>
      <c r="C46" s="854"/>
      <c r="D46" s="855"/>
      <c r="E46" s="856"/>
      <c r="F46" s="854"/>
      <c r="G46" s="855"/>
      <c r="H46" s="856"/>
      <c r="I46" s="439"/>
      <c r="J46" s="440">
        <v>0.67</v>
      </c>
      <c r="K46" s="441">
        <f t="shared" si="0"/>
        <v>0</v>
      </c>
    </row>
    <row r="47" spans="2:20" ht="13.5" x14ac:dyDescent="0.2">
      <c r="B47" s="438"/>
      <c r="C47" s="854"/>
      <c r="D47" s="855"/>
      <c r="E47" s="856"/>
      <c r="F47" s="854"/>
      <c r="G47" s="855"/>
      <c r="H47" s="856"/>
      <c r="I47" s="439"/>
      <c r="J47" s="440">
        <v>0.67</v>
      </c>
      <c r="K47" s="441">
        <f t="shared" si="0"/>
        <v>0</v>
      </c>
    </row>
    <row r="48" spans="2:20" ht="13.5" x14ac:dyDescent="0.2">
      <c r="B48" s="438"/>
      <c r="C48" s="854"/>
      <c r="D48" s="855"/>
      <c r="E48" s="856"/>
      <c r="F48" s="854"/>
      <c r="G48" s="855"/>
      <c r="H48" s="856"/>
      <c r="I48" s="439"/>
      <c r="J48" s="440">
        <v>0.67</v>
      </c>
      <c r="K48" s="441">
        <f t="shared" si="0"/>
        <v>0</v>
      </c>
    </row>
    <row r="49" spans="1:23" ht="13.5" x14ac:dyDescent="0.2">
      <c r="B49" s="438"/>
      <c r="C49" s="854"/>
      <c r="D49" s="855"/>
      <c r="E49" s="856"/>
      <c r="F49" s="854"/>
      <c r="G49" s="855"/>
      <c r="H49" s="856"/>
      <c r="I49" s="439"/>
      <c r="J49" s="440">
        <v>0.67</v>
      </c>
      <c r="K49" s="441">
        <f t="shared" si="0"/>
        <v>0</v>
      </c>
    </row>
    <row r="50" spans="1:23" ht="13.5" x14ac:dyDescent="0.2">
      <c r="B50" s="438"/>
      <c r="C50" s="854"/>
      <c r="D50" s="855"/>
      <c r="E50" s="856"/>
      <c r="F50" s="854"/>
      <c r="G50" s="855"/>
      <c r="H50" s="856"/>
      <c r="I50" s="439"/>
      <c r="J50" s="440">
        <v>0.67</v>
      </c>
      <c r="K50" s="441">
        <f t="shared" si="0"/>
        <v>0</v>
      </c>
    </row>
    <row r="51" spans="1:23" ht="13.5" x14ac:dyDescent="0.2">
      <c r="B51" s="438"/>
      <c r="C51" s="854"/>
      <c r="D51" s="855"/>
      <c r="E51" s="856"/>
      <c r="F51" s="854"/>
      <c r="G51" s="855"/>
      <c r="H51" s="856"/>
      <c r="I51" s="439"/>
      <c r="J51" s="440">
        <v>0.67</v>
      </c>
      <c r="K51" s="441">
        <f t="shared" si="0"/>
        <v>0</v>
      </c>
    </row>
    <row r="52" spans="1:23" ht="13.5" x14ac:dyDescent="0.2">
      <c r="B52" s="438"/>
      <c r="C52" s="854"/>
      <c r="D52" s="855"/>
      <c r="E52" s="856"/>
      <c r="F52" s="854"/>
      <c r="G52" s="855"/>
      <c r="H52" s="856"/>
      <c r="I52" s="439"/>
      <c r="J52" s="440">
        <v>0.67</v>
      </c>
      <c r="K52" s="441">
        <f t="shared" si="0"/>
        <v>0</v>
      </c>
    </row>
    <row r="53" spans="1:23" ht="13.5" x14ac:dyDescent="0.2">
      <c r="B53" s="438"/>
      <c r="C53" s="854"/>
      <c r="D53" s="855"/>
      <c r="E53" s="856"/>
      <c r="F53" s="854"/>
      <c r="G53" s="855"/>
      <c r="H53" s="856"/>
      <c r="I53" s="439"/>
      <c r="J53" s="440">
        <v>0.67</v>
      </c>
      <c r="K53" s="441">
        <f t="shared" si="0"/>
        <v>0</v>
      </c>
    </row>
    <row r="54" spans="1:23" ht="13.5" x14ac:dyDescent="0.2">
      <c r="B54" s="438"/>
      <c r="C54" s="854"/>
      <c r="D54" s="855"/>
      <c r="E54" s="856"/>
      <c r="F54" s="854"/>
      <c r="G54" s="855"/>
      <c r="H54" s="856"/>
      <c r="I54" s="439"/>
      <c r="J54" s="440">
        <v>0.67</v>
      </c>
      <c r="K54" s="441">
        <f t="shared" si="0"/>
        <v>0</v>
      </c>
    </row>
    <row r="55" spans="1:23" ht="13.5" x14ac:dyDescent="0.2">
      <c r="B55" s="438"/>
      <c r="C55" s="854"/>
      <c r="D55" s="855"/>
      <c r="E55" s="856"/>
      <c r="F55" s="854"/>
      <c r="G55" s="855"/>
      <c r="H55" s="856"/>
      <c r="I55" s="439"/>
      <c r="J55" s="440">
        <v>0.67</v>
      </c>
      <c r="K55" s="441">
        <f t="shared" si="0"/>
        <v>0</v>
      </c>
    </row>
    <row r="56" spans="1:23" ht="20.25" customHeight="1" thickBot="1" x14ac:dyDescent="0.35">
      <c r="B56" s="867" t="s">
        <v>750</v>
      </c>
      <c r="C56" s="868"/>
      <c r="D56" s="868"/>
      <c r="E56" s="868"/>
      <c r="F56" s="868"/>
      <c r="G56" s="868"/>
      <c r="H56" s="868"/>
      <c r="I56" s="868"/>
      <c r="J56" s="869"/>
      <c r="K56" s="452">
        <f>SUM(K14:K55)</f>
        <v>0</v>
      </c>
      <c r="U56" s="363"/>
      <c r="V56" s="363"/>
      <c r="W56" s="363"/>
    </row>
    <row r="57" spans="1:23" ht="21.75" customHeight="1" x14ac:dyDescent="0.2">
      <c r="A57" s="442"/>
      <c r="B57" s="443" t="s">
        <v>16</v>
      </c>
      <c r="C57" s="444"/>
      <c r="D57" s="444"/>
      <c r="E57" s="444"/>
      <c r="F57" s="444"/>
      <c r="G57" s="444"/>
      <c r="H57" s="444"/>
      <c r="I57" s="444"/>
      <c r="J57" s="444"/>
      <c r="K57" s="444"/>
      <c r="L57" s="442"/>
      <c r="M57" s="442"/>
      <c r="N57" s="442"/>
      <c r="O57" s="442"/>
      <c r="P57" s="442"/>
      <c r="Q57" s="442"/>
      <c r="R57" s="442"/>
    </row>
  </sheetData>
  <mergeCells count="106">
    <mergeCell ref="L11:O11"/>
    <mergeCell ref="L12:O12"/>
    <mergeCell ref="F39:H39"/>
    <mergeCell ref="C36:E36"/>
    <mergeCell ref="F36:H36"/>
    <mergeCell ref="C42:E42"/>
    <mergeCell ref="C47:E47"/>
    <mergeCell ref="C49:E49"/>
    <mergeCell ref="C45:E45"/>
    <mergeCell ref="F45:H45"/>
    <mergeCell ref="C46:E46"/>
    <mergeCell ref="F46:H46"/>
    <mergeCell ref="C48:E48"/>
    <mergeCell ref="F48:H48"/>
    <mergeCell ref="C43:E43"/>
    <mergeCell ref="C39:E39"/>
    <mergeCell ref="F43:H43"/>
    <mergeCell ref="C44:E44"/>
    <mergeCell ref="F44:H44"/>
    <mergeCell ref="C41:E41"/>
    <mergeCell ref="C40:E40"/>
    <mergeCell ref="F40:H40"/>
    <mergeCell ref="F41:H41"/>
    <mergeCell ref="F49:H49"/>
    <mergeCell ref="C15:E15"/>
    <mergeCell ref="F15:H15"/>
    <mergeCell ref="F20:H20"/>
    <mergeCell ref="C20:E20"/>
    <mergeCell ref="C17:E17"/>
    <mergeCell ref="F17:H17"/>
    <mergeCell ref="F27:H27"/>
    <mergeCell ref="C22:E22"/>
    <mergeCell ref="F22:H22"/>
    <mergeCell ref="C21:E21"/>
    <mergeCell ref="C26:E26"/>
    <mergeCell ref="F21:H21"/>
    <mergeCell ref="F25:H25"/>
    <mergeCell ref="C24:E24"/>
    <mergeCell ref="F24:H24"/>
    <mergeCell ref="C25:E25"/>
    <mergeCell ref="F26:H26"/>
    <mergeCell ref="C18:E18"/>
    <mergeCell ref="F19:H19"/>
    <mergeCell ref="F18:H18"/>
    <mergeCell ref="C16:E16"/>
    <mergeCell ref="F16:H16"/>
    <mergeCell ref="C51:E51"/>
    <mergeCell ref="F51:H51"/>
    <mergeCell ref="B56:J56"/>
    <mergeCell ref="C53:E53"/>
    <mergeCell ref="C52:E52"/>
    <mergeCell ref="C55:E55"/>
    <mergeCell ref="C54:E54"/>
    <mergeCell ref="F55:H55"/>
    <mergeCell ref="F54:H54"/>
    <mergeCell ref="F53:H53"/>
    <mergeCell ref="F52:H52"/>
    <mergeCell ref="F47:H47"/>
    <mergeCell ref="F42:H42"/>
    <mergeCell ref="C23:E23"/>
    <mergeCell ref="F23:H23"/>
    <mergeCell ref="C27:E27"/>
    <mergeCell ref="C37:E37"/>
    <mergeCell ref="F37:H37"/>
    <mergeCell ref="C38:E38"/>
    <mergeCell ref="F38:H38"/>
    <mergeCell ref="C34:E34"/>
    <mergeCell ref="F34:H34"/>
    <mergeCell ref="C35:E35"/>
    <mergeCell ref="F35:H35"/>
    <mergeCell ref="F29:H29"/>
    <mergeCell ref="F33:H33"/>
    <mergeCell ref="F32:H32"/>
    <mergeCell ref="C33:E33"/>
    <mergeCell ref="C32:E32"/>
    <mergeCell ref="F30:H30"/>
    <mergeCell ref="C29:E29"/>
    <mergeCell ref="F31:H31"/>
    <mergeCell ref="C28:E28"/>
    <mergeCell ref="F28:H28"/>
    <mergeCell ref="C30:E30"/>
    <mergeCell ref="C31:E31"/>
    <mergeCell ref="C13:E13"/>
    <mergeCell ref="F50:H50"/>
    <mergeCell ref="C50:E50"/>
    <mergeCell ref="B2:K2"/>
    <mergeCell ref="B3:K3"/>
    <mergeCell ref="C4:D4"/>
    <mergeCell ref="F4:J4"/>
    <mergeCell ref="C5:D5"/>
    <mergeCell ref="F5:K5"/>
    <mergeCell ref="C6:D6"/>
    <mergeCell ref="F6:K6"/>
    <mergeCell ref="C7:D7"/>
    <mergeCell ref="E7:H7"/>
    <mergeCell ref="I7:K7"/>
    <mergeCell ref="C8:D8"/>
    <mergeCell ref="F8:K8"/>
    <mergeCell ref="C14:E14"/>
    <mergeCell ref="F14:H14"/>
    <mergeCell ref="B12:D12"/>
    <mergeCell ref="C19:E19"/>
    <mergeCell ref="F12:K12"/>
    <mergeCell ref="B11:K11"/>
    <mergeCell ref="F13:H13"/>
    <mergeCell ref="B9:K10"/>
  </mergeCells>
  <phoneticPr fontId="0" type="noConversion"/>
  <dataValidations xWindow="66" yWindow="512" count="3">
    <dataValidation type="list" allowBlank="1" showInputMessage="1" showErrorMessage="1" sqref="E12" xr:uid="{00000000-0002-0000-0700-000000000000}">
      <formula1>$V$1:$V$4</formula1>
    </dataValidation>
    <dataValidation type="list" allowBlank="1" showInputMessage="1" showErrorMessage="1" sqref="T7" xr:uid="{00000000-0002-0000-0700-000001000000}">
      <formula1>$V$3:$V$4</formula1>
    </dataValidation>
    <dataValidation type="list" allowBlank="1" showInputMessage="1" showErrorMessage="1" sqref="J14:J55" xr:uid="{FDF2350A-EB55-4F73-BAB4-EEEF8A5759A5}">
      <formula1>$N$14:$N$17</formula1>
    </dataValidation>
  </dataValidations>
  <printOptions horizontalCentered="1"/>
  <pageMargins left="0.2" right="0.2" top="0.2" bottom="0.5" header="0.5" footer="0.24"/>
  <pageSetup scale="97" fitToHeight="0" orientation="portrait" r:id="rId1"/>
  <headerFooter alignWithMargins="0">
    <oddFooter>&amp;L&amp;8File: &amp;F
Tab: &amp;A&amp;C&amp;8Form Revised 10/2023&amp;R&amp;8&amp;D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B2:Q61"/>
  <sheetViews>
    <sheetView showGridLines="0" showRowColHeaders="0" topLeftCell="A6" zoomScale="90" zoomScaleNormal="90" workbookViewId="0">
      <selection activeCell="B11" sqref="B11:J15"/>
    </sheetView>
  </sheetViews>
  <sheetFormatPr defaultColWidth="9.140625" defaultRowHeight="12.75" x14ac:dyDescent="0.2"/>
  <cols>
    <col min="1" max="1" width="5" style="6" customWidth="1"/>
    <col min="2" max="2" width="9.140625" style="5"/>
    <col min="3" max="3" width="27" style="5" customWidth="1"/>
    <col min="4" max="4" width="39.28515625" style="5" customWidth="1"/>
    <col min="5" max="8" width="12.7109375" style="5" customWidth="1"/>
    <col min="9" max="9" width="9.140625" style="5"/>
    <col min="10" max="11" width="10.5703125" style="5" customWidth="1"/>
    <col min="12" max="12" width="46.28515625" style="5" customWidth="1"/>
    <col min="13" max="13" width="26.85546875" style="6" customWidth="1"/>
    <col min="14" max="16384" width="9.140625" style="6"/>
  </cols>
  <sheetData>
    <row r="2" spans="2:16" s="3" customFormat="1" ht="18" customHeight="1" x14ac:dyDescent="0.2">
      <c r="B2" s="936" t="s">
        <v>273</v>
      </c>
      <c r="C2" s="937"/>
      <c r="D2" s="938"/>
      <c r="E2" s="77" t="s">
        <v>6</v>
      </c>
      <c r="F2" s="942">
        <f ca="1">TODAY()</f>
        <v>45663</v>
      </c>
      <c r="G2" s="942"/>
      <c r="H2" s="75" t="s">
        <v>76</v>
      </c>
      <c r="I2" s="943" t="str">
        <f>IF('START HERE'!E12="","",'START HERE'!E12)</f>
        <v/>
      </c>
      <c r="J2" s="944"/>
      <c r="K2" s="52"/>
      <c r="O2" s="3" t="s">
        <v>182</v>
      </c>
    </row>
    <row r="3" spans="2:16" s="3" customFormat="1" ht="30.75" customHeight="1" x14ac:dyDescent="0.2">
      <c r="B3" s="939"/>
      <c r="C3" s="940"/>
      <c r="D3" s="941"/>
      <c r="E3" s="77" t="s">
        <v>34</v>
      </c>
      <c r="F3" s="924" t="str">
        <f>IF('START HERE'!E11="","Go to Start Here Tab to Complete",'START HERE'!E11)</f>
        <v>Go to Start Here Tab to Complete</v>
      </c>
      <c r="G3" s="925"/>
      <c r="H3" s="925"/>
      <c r="I3" s="925"/>
      <c r="J3" s="926"/>
      <c r="K3" s="53"/>
      <c r="O3" s="3" t="s">
        <v>183</v>
      </c>
    </row>
    <row r="4" spans="2:16" s="3" customFormat="1" ht="18" customHeight="1" x14ac:dyDescent="0.2">
      <c r="B4" s="939"/>
      <c r="C4" s="940"/>
      <c r="D4" s="941"/>
      <c r="E4" s="77" t="s">
        <v>23</v>
      </c>
      <c r="F4" s="945" t="str">
        <f>IF('START HERE'!E15="","",'START HERE'!E15)</f>
        <v>266-5000</v>
      </c>
      <c r="G4" s="945"/>
      <c r="H4" s="76" t="s">
        <v>31</v>
      </c>
      <c r="I4" s="946">
        <f>IF('START HERE'!E16="","",'START HERE'!E16)</f>
        <v>5166</v>
      </c>
      <c r="J4" s="946"/>
      <c r="K4" s="52"/>
      <c r="O4" s="3" t="s">
        <v>12</v>
      </c>
    </row>
    <row r="5" spans="2:16" s="3" customFormat="1" ht="18" customHeight="1" x14ac:dyDescent="0.2">
      <c r="B5" s="939"/>
      <c r="C5" s="940"/>
      <c r="D5" s="941"/>
      <c r="E5" s="77" t="s">
        <v>32</v>
      </c>
      <c r="F5" s="948" t="str">
        <f>IF('START HERE'!E14="","",'START HERE'!E14)</f>
        <v/>
      </c>
      <c r="G5" s="948"/>
      <c r="H5" s="948"/>
      <c r="I5" s="948"/>
      <c r="J5" s="948"/>
      <c r="K5" s="54"/>
    </row>
    <row r="6" spans="2:16" s="3" customFormat="1" ht="22.5" customHeight="1" x14ac:dyDescent="0.2">
      <c r="B6" s="939"/>
      <c r="C6" s="940"/>
      <c r="D6" s="941"/>
      <c r="E6" s="77" t="s">
        <v>22</v>
      </c>
      <c r="F6" s="947" t="str">
        <f>IF('START HERE'!E17="","",'START HERE'!E17)</f>
        <v>Admissions</v>
      </c>
      <c r="G6" s="947"/>
      <c r="H6" s="947"/>
      <c r="I6" s="947"/>
      <c r="J6" s="947"/>
      <c r="K6" s="54"/>
    </row>
    <row r="7" spans="2:16" ht="20.100000000000001" customHeight="1" x14ac:dyDescent="0.3">
      <c r="B7" s="949" t="s">
        <v>280</v>
      </c>
      <c r="C7" s="950"/>
      <c r="D7" s="950"/>
      <c r="E7" s="950"/>
      <c r="F7" s="950"/>
      <c r="G7" s="950"/>
      <c r="H7" s="950"/>
      <c r="I7" s="950"/>
      <c r="J7" s="951"/>
      <c r="K7" s="55"/>
    </row>
    <row r="8" spans="2:16" ht="20.100000000000001" customHeight="1" thickBot="1" x14ac:dyDescent="0.35">
      <c r="B8" s="952" t="s">
        <v>752</v>
      </c>
      <c r="C8" s="952"/>
      <c r="D8" s="952"/>
      <c r="E8" s="952"/>
      <c r="F8" s="952"/>
      <c r="G8" s="952"/>
      <c r="H8" s="952"/>
      <c r="I8" s="952"/>
      <c r="J8" s="952"/>
      <c r="K8" s="55"/>
    </row>
    <row r="9" spans="2:16" s="44" customFormat="1" ht="37.5" customHeight="1" thickBot="1" x14ac:dyDescent="0.3">
      <c r="B9" s="953" t="s">
        <v>253</v>
      </c>
      <c r="C9" s="954"/>
      <c r="D9" s="954"/>
      <c r="E9" s="954"/>
      <c r="F9" s="954"/>
      <c r="G9" s="954"/>
      <c r="H9" s="954"/>
      <c r="I9" s="954"/>
      <c r="J9" s="955"/>
      <c r="K9" s="56"/>
      <c r="L9" s="62" t="s">
        <v>125</v>
      </c>
      <c r="M9" s="50"/>
      <c r="N9" s="50"/>
      <c r="O9" s="50"/>
      <c r="P9" s="50"/>
    </row>
    <row r="10" spans="2:16" ht="20.100000000000001" customHeight="1" x14ac:dyDescent="0.2">
      <c r="B10" s="933" t="s">
        <v>204</v>
      </c>
      <c r="C10" s="934"/>
      <c r="D10" s="934"/>
      <c r="E10" s="934"/>
      <c r="F10" s="934"/>
      <c r="G10" s="934"/>
      <c r="H10" s="934"/>
      <c r="I10" s="934"/>
      <c r="J10" s="935"/>
      <c r="K10" s="57"/>
    </row>
    <row r="11" spans="2:16" ht="20.100000000000001" customHeight="1" x14ac:dyDescent="0.2">
      <c r="B11" s="886"/>
      <c r="C11" s="927"/>
      <c r="D11" s="927"/>
      <c r="E11" s="927"/>
      <c r="F11" s="927"/>
      <c r="G11" s="927"/>
      <c r="H11" s="927"/>
      <c r="I11" s="927"/>
      <c r="J11" s="928"/>
      <c r="K11" s="51"/>
    </row>
    <row r="12" spans="2:16" ht="20.100000000000001" customHeight="1" x14ac:dyDescent="0.2">
      <c r="B12" s="886"/>
      <c r="C12" s="927"/>
      <c r="D12" s="927"/>
      <c r="E12" s="927"/>
      <c r="F12" s="927"/>
      <c r="G12" s="927"/>
      <c r="H12" s="927"/>
      <c r="I12" s="927"/>
      <c r="J12" s="928"/>
      <c r="K12" s="51"/>
    </row>
    <row r="13" spans="2:16" ht="20.100000000000001" customHeight="1" x14ac:dyDescent="0.2">
      <c r="B13" s="929"/>
      <c r="C13" s="927"/>
      <c r="D13" s="927"/>
      <c r="E13" s="927"/>
      <c r="F13" s="927"/>
      <c r="G13" s="927"/>
      <c r="H13" s="927"/>
      <c r="I13" s="927"/>
      <c r="J13" s="928"/>
      <c r="K13" s="51"/>
    </row>
    <row r="14" spans="2:16" ht="20.100000000000001" customHeight="1" x14ac:dyDescent="0.2">
      <c r="B14" s="929"/>
      <c r="C14" s="927"/>
      <c r="D14" s="927"/>
      <c r="E14" s="927"/>
      <c r="F14" s="927"/>
      <c r="G14" s="927"/>
      <c r="H14" s="927"/>
      <c r="I14" s="927"/>
      <c r="J14" s="928"/>
      <c r="K14" s="51"/>
    </row>
    <row r="15" spans="2:16" ht="20.100000000000001" customHeight="1" thickBot="1" x14ac:dyDescent="0.25">
      <c r="B15" s="930"/>
      <c r="C15" s="931"/>
      <c r="D15" s="931"/>
      <c r="E15" s="931"/>
      <c r="F15" s="931"/>
      <c r="G15" s="931"/>
      <c r="H15" s="931"/>
      <c r="I15" s="931"/>
      <c r="J15" s="932"/>
      <c r="K15" s="51"/>
    </row>
    <row r="16" spans="2:16" ht="42.75" customHeight="1" thickBot="1" x14ac:dyDescent="0.25">
      <c r="B16" s="874" t="s">
        <v>753</v>
      </c>
      <c r="C16" s="875"/>
      <c r="D16" s="875"/>
      <c r="E16" s="875"/>
      <c r="F16" s="875"/>
      <c r="G16" s="875"/>
      <c r="H16" s="875"/>
      <c r="I16" s="875"/>
      <c r="J16" s="876"/>
      <c r="K16" s="58"/>
    </row>
    <row r="17" spans="2:17" ht="20.100000000000001" customHeight="1" thickBot="1" x14ac:dyDescent="0.25">
      <c r="B17" s="895"/>
      <c r="C17" s="896"/>
      <c r="D17" s="896"/>
      <c r="E17" s="896"/>
      <c r="F17" s="896"/>
      <c r="G17" s="896"/>
      <c r="H17" s="896"/>
      <c r="I17" s="896"/>
      <c r="J17" s="897"/>
      <c r="K17" s="49"/>
    </row>
    <row r="18" spans="2:17" ht="20.100000000000001" customHeight="1" x14ac:dyDescent="0.2">
      <c r="B18" s="886"/>
      <c r="C18" s="887"/>
      <c r="D18" s="887"/>
      <c r="E18" s="887"/>
      <c r="F18" s="887"/>
      <c r="G18" s="887"/>
      <c r="H18" s="887"/>
      <c r="I18" s="887"/>
      <c r="J18" s="888"/>
      <c r="K18" s="49"/>
      <c r="L18" s="877" t="s">
        <v>279</v>
      </c>
    </row>
    <row r="19" spans="2:17" ht="20.100000000000001" customHeight="1" x14ac:dyDescent="0.2">
      <c r="B19" s="886"/>
      <c r="C19" s="887"/>
      <c r="D19" s="887"/>
      <c r="E19" s="887"/>
      <c r="F19" s="887"/>
      <c r="G19" s="887"/>
      <c r="H19" s="887"/>
      <c r="I19" s="887"/>
      <c r="J19" s="888"/>
      <c r="K19" s="49"/>
      <c r="L19" s="878"/>
    </row>
    <row r="20" spans="2:17" ht="20.100000000000001" customHeight="1" x14ac:dyDescent="0.2">
      <c r="B20" s="886"/>
      <c r="C20" s="887"/>
      <c r="D20" s="887"/>
      <c r="E20" s="887"/>
      <c r="F20" s="887"/>
      <c r="G20" s="887"/>
      <c r="H20" s="887"/>
      <c r="I20" s="887"/>
      <c r="J20" s="888"/>
      <c r="K20" s="49"/>
      <c r="L20" s="878"/>
    </row>
    <row r="21" spans="2:17" ht="20.100000000000001" customHeight="1" x14ac:dyDescent="0.2">
      <c r="B21" s="886"/>
      <c r="C21" s="887"/>
      <c r="D21" s="887"/>
      <c r="E21" s="887"/>
      <c r="F21" s="887"/>
      <c r="G21" s="887"/>
      <c r="H21" s="887"/>
      <c r="I21" s="887"/>
      <c r="J21" s="888"/>
      <c r="K21" s="49"/>
      <c r="L21" s="878"/>
    </row>
    <row r="22" spans="2:17" ht="20.100000000000001" customHeight="1" x14ac:dyDescent="0.2">
      <c r="B22" s="886"/>
      <c r="C22" s="887"/>
      <c r="D22" s="887"/>
      <c r="E22" s="887"/>
      <c r="F22" s="887"/>
      <c r="G22" s="887"/>
      <c r="H22" s="887"/>
      <c r="I22" s="887"/>
      <c r="J22" s="888"/>
      <c r="K22" s="49"/>
      <c r="L22" s="878"/>
    </row>
    <row r="23" spans="2:17" ht="20.100000000000001" customHeight="1" x14ac:dyDescent="0.2">
      <c r="B23" s="886"/>
      <c r="C23" s="887"/>
      <c r="D23" s="887"/>
      <c r="E23" s="887"/>
      <c r="F23" s="887"/>
      <c r="G23" s="887"/>
      <c r="H23" s="887"/>
      <c r="I23" s="887"/>
      <c r="J23" s="888"/>
      <c r="K23" s="49"/>
      <c r="L23" s="878"/>
    </row>
    <row r="24" spans="2:17" ht="20.100000000000001" customHeight="1" x14ac:dyDescent="0.2">
      <c r="B24" s="886"/>
      <c r="C24" s="887"/>
      <c r="D24" s="887"/>
      <c r="E24" s="887"/>
      <c r="F24" s="887"/>
      <c r="G24" s="887"/>
      <c r="H24" s="887"/>
      <c r="I24" s="887"/>
      <c r="J24" s="888"/>
      <c r="K24" s="49"/>
      <c r="L24" s="878"/>
    </row>
    <row r="25" spans="2:17" ht="20.100000000000001" customHeight="1" x14ac:dyDescent="0.2">
      <c r="B25" s="886"/>
      <c r="C25" s="887"/>
      <c r="D25" s="887"/>
      <c r="E25" s="887"/>
      <c r="F25" s="887"/>
      <c r="G25" s="887"/>
      <c r="H25" s="887"/>
      <c r="I25" s="887"/>
      <c r="J25" s="888"/>
      <c r="K25" s="49"/>
      <c r="L25" s="878"/>
    </row>
    <row r="26" spans="2:17" ht="20.100000000000001" customHeight="1" thickBot="1" x14ac:dyDescent="0.25">
      <c r="B26" s="886"/>
      <c r="C26" s="887"/>
      <c r="D26" s="887"/>
      <c r="E26" s="887"/>
      <c r="F26" s="887"/>
      <c r="G26" s="887"/>
      <c r="H26" s="887"/>
      <c r="I26" s="887"/>
      <c r="J26" s="888"/>
      <c r="K26" s="49"/>
      <c r="L26" s="879"/>
    </row>
    <row r="27" spans="2:17" ht="20.100000000000001" customHeight="1" thickBot="1" x14ac:dyDescent="0.25">
      <c r="B27" s="898"/>
      <c r="C27" s="899"/>
      <c r="D27" s="899"/>
      <c r="E27" s="899"/>
      <c r="F27" s="899"/>
      <c r="G27" s="899"/>
      <c r="H27" s="899"/>
      <c r="I27" s="899"/>
      <c r="J27" s="900"/>
      <c r="K27" s="49"/>
    </row>
    <row r="28" spans="2:17" ht="40.5" customHeight="1" x14ac:dyDescent="0.2">
      <c r="B28" s="892" t="s">
        <v>751</v>
      </c>
      <c r="C28" s="893"/>
      <c r="D28" s="893"/>
      <c r="E28" s="893"/>
      <c r="F28" s="893"/>
      <c r="G28" s="893"/>
      <c r="H28" s="893"/>
      <c r="I28" s="893"/>
      <c r="J28" s="894"/>
      <c r="K28" s="59"/>
      <c r="L28" s="455" t="s">
        <v>142</v>
      </c>
    </row>
    <row r="29" spans="2:17" ht="12.75" customHeight="1" x14ac:dyDescent="0.2">
      <c r="B29" s="883"/>
      <c r="C29" s="884"/>
      <c r="D29" s="884"/>
      <c r="E29" s="884"/>
      <c r="F29" s="884"/>
      <c r="G29" s="884"/>
      <c r="H29" s="884"/>
      <c r="I29" s="884"/>
      <c r="J29" s="885"/>
      <c r="K29" s="49"/>
      <c r="L29" s="6"/>
      <c r="M29" s="454"/>
      <c r="N29" s="46"/>
      <c r="O29" s="46"/>
      <c r="P29" s="46"/>
      <c r="Q29" s="46"/>
    </row>
    <row r="30" spans="2:17" ht="12.75" customHeight="1" x14ac:dyDescent="0.2">
      <c r="B30" s="886"/>
      <c r="C30" s="887"/>
      <c r="D30" s="887"/>
      <c r="E30" s="887"/>
      <c r="F30" s="887"/>
      <c r="G30" s="887"/>
      <c r="H30" s="887"/>
      <c r="I30" s="887"/>
      <c r="J30" s="888"/>
      <c r="K30" s="49"/>
      <c r="L30" s="454"/>
      <c r="M30" s="454"/>
      <c r="N30" s="46"/>
      <c r="O30" s="46"/>
      <c r="P30" s="46"/>
      <c r="Q30" s="46"/>
    </row>
    <row r="31" spans="2:17" ht="12.75" customHeight="1" x14ac:dyDescent="0.2">
      <c r="B31" s="886"/>
      <c r="C31" s="887"/>
      <c r="D31" s="887"/>
      <c r="E31" s="887"/>
      <c r="F31" s="887"/>
      <c r="G31" s="887"/>
      <c r="H31" s="887"/>
      <c r="I31" s="887"/>
      <c r="J31" s="888"/>
      <c r="K31" s="49"/>
      <c r="L31" s="6"/>
      <c r="M31" s="454"/>
      <c r="N31" s="46"/>
      <c r="O31" s="46"/>
      <c r="P31" s="46"/>
      <c r="Q31" s="46"/>
    </row>
    <row r="32" spans="2:17" ht="12.75" customHeight="1" x14ac:dyDescent="0.2">
      <c r="B32" s="886"/>
      <c r="C32" s="887"/>
      <c r="D32" s="887"/>
      <c r="E32" s="887"/>
      <c r="F32" s="887"/>
      <c r="G32" s="887"/>
      <c r="H32" s="887"/>
      <c r="I32" s="887"/>
      <c r="J32" s="888"/>
      <c r="K32" s="49"/>
      <c r="L32"/>
      <c r="M32" s="46"/>
      <c r="N32" s="46"/>
      <c r="O32" s="46"/>
      <c r="P32" s="46"/>
      <c r="Q32" s="46"/>
    </row>
    <row r="33" spans="2:17" ht="12.75" customHeight="1" x14ac:dyDescent="0.2">
      <c r="B33" s="886"/>
      <c r="C33" s="887"/>
      <c r="D33" s="887"/>
      <c r="E33" s="887"/>
      <c r="F33" s="887"/>
      <c r="G33" s="887"/>
      <c r="H33" s="887"/>
      <c r="I33" s="887"/>
      <c r="J33" s="888"/>
      <c r="K33" s="49"/>
      <c r="L33"/>
      <c r="M33" s="46"/>
      <c r="N33" s="46"/>
      <c r="O33" s="46"/>
      <c r="P33" s="46"/>
      <c r="Q33" s="46"/>
    </row>
    <row r="34" spans="2:17" ht="12.75" customHeight="1" x14ac:dyDescent="0.2">
      <c r="B34" s="886"/>
      <c r="C34" s="887"/>
      <c r="D34" s="887"/>
      <c r="E34" s="887"/>
      <c r="F34" s="887"/>
      <c r="G34" s="887"/>
      <c r="H34" s="887"/>
      <c r="I34" s="887"/>
      <c r="J34" s="888"/>
      <c r="K34" s="49"/>
      <c r="L34"/>
      <c r="M34" s="46"/>
      <c r="N34" s="46"/>
      <c r="O34" s="46"/>
      <c r="P34" s="46"/>
      <c r="Q34" s="46"/>
    </row>
    <row r="35" spans="2:17" ht="12.75" customHeight="1" x14ac:dyDescent="0.2">
      <c r="B35" s="886"/>
      <c r="C35" s="887"/>
      <c r="D35" s="887"/>
      <c r="E35" s="887"/>
      <c r="F35" s="887"/>
      <c r="G35" s="887"/>
      <c r="H35" s="887"/>
      <c r="I35" s="887"/>
      <c r="J35" s="888"/>
      <c r="K35" s="49"/>
      <c r="L35"/>
      <c r="M35" s="46"/>
      <c r="N35" s="46"/>
      <c r="O35" s="46"/>
      <c r="P35" s="46"/>
      <c r="Q35" s="46"/>
    </row>
    <row r="36" spans="2:17" ht="12.75" customHeight="1" x14ac:dyDescent="0.2">
      <c r="B36" s="886"/>
      <c r="C36" s="887"/>
      <c r="D36" s="887"/>
      <c r="E36" s="887"/>
      <c r="F36" s="887"/>
      <c r="G36" s="887"/>
      <c r="H36" s="887"/>
      <c r="I36" s="887"/>
      <c r="J36" s="888"/>
      <c r="K36" s="49"/>
      <c r="L36"/>
      <c r="M36" s="46"/>
      <c r="N36" s="46"/>
      <c r="O36" s="46"/>
      <c r="P36" s="46"/>
      <c r="Q36" s="46"/>
    </row>
    <row r="37" spans="2:17" ht="12.75" customHeight="1" x14ac:dyDescent="0.2">
      <c r="B37" s="886"/>
      <c r="C37" s="887"/>
      <c r="D37" s="887"/>
      <c r="E37" s="887"/>
      <c r="F37" s="887"/>
      <c r="G37" s="887"/>
      <c r="H37" s="887"/>
      <c r="I37" s="887"/>
      <c r="J37" s="888"/>
      <c r="K37" s="49"/>
      <c r="L37"/>
      <c r="M37" s="46"/>
      <c r="N37" s="46"/>
      <c r="O37" s="46"/>
      <c r="P37" s="46"/>
      <c r="Q37" s="46"/>
    </row>
    <row r="38" spans="2:17" ht="12.75" customHeight="1" x14ac:dyDescent="0.2">
      <c r="B38" s="886"/>
      <c r="C38" s="887"/>
      <c r="D38" s="887"/>
      <c r="E38" s="887"/>
      <c r="F38" s="887"/>
      <c r="G38" s="887"/>
      <c r="H38" s="887"/>
      <c r="I38" s="887"/>
      <c r="J38" s="888"/>
      <c r="K38" s="49"/>
      <c r="L38"/>
      <c r="M38" s="46"/>
      <c r="N38" s="46"/>
      <c r="O38" s="46"/>
      <c r="P38" s="46"/>
      <c r="Q38" s="46"/>
    </row>
    <row r="39" spans="2:17" ht="12.75" customHeight="1" x14ac:dyDescent="0.2">
      <c r="B39" s="886"/>
      <c r="C39" s="887"/>
      <c r="D39" s="887"/>
      <c r="E39" s="887"/>
      <c r="F39" s="887"/>
      <c r="G39" s="887"/>
      <c r="H39" s="887"/>
      <c r="I39" s="887"/>
      <c r="J39" s="888"/>
      <c r="K39" s="49"/>
      <c r="L39"/>
      <c r="M39" s="46"/>
      <c r="N39" s="46"/>
      <c r="O39" s="46"/>
      <c r="P39" s="46"/>
      <c r="Q39" s="46"/>
    </row>
    <row r="40" spans="2:17" ht="12.75" customHeight="1" x14ac:dyDescent="0.2">
      <c r="B40" s="886"/>
      <c r="C40" s="887"/>
      <c r="D40" s="887"/>
      <c r="E40" s="887"/>
      <c r="F40" s="887"/>
      <c r="G40" s="887"/>
      <c r="H40" s="887"/>
      <c r="I40" s="887"/>
      <c r="J40" s="888"/>
      <c r="K40" s="49"/>
      <c r="L40"/>
      <c r="M40" s="46"/>
      <c r="N40" s="46"/>
      <c r="O40" s="46"/>
      <c r="P40" s="46"/>
      <c r="Q40" s="46"/>
    </row>
    <row r="41" spans="2:17" ht="12.75" customHeight="1" x14ac:dyDescent="0.2">
      <c r="B41" s="886"/>
      <c r="C41" s="887"/>
      <c r="D41" s="887"/>
      <c r="E41" s="887"/>
      <c r="F41" s="887"/>
      <c r="G41" s="887"/>
      <c r="H41" s="887"/>
      <c r="I41" s="887"/>
      <c r="J41" s="888"/>
      <c r="K41" s="49"/>
      <c r="L41"/>
      <c r="M41" s="46"/>
      <c r="N41" s="46"/>
      <c r="O41" s="46"/>
      <c r="P41" s="46"/>
      <c r="Q41" s="46"/>
    </row>
    <row r="42" spans="2:17" s="7" customFormat="1" ht="17.25" customHeight="1" x14ac:dyDescent="0.25">
      <c r="B42" s="886"/>
      <c r="C42" s="887"/>
      <c r="D42" s="887"/>
      <c r="E42" s="887"/>
      <c r="F42" s="887"/>
      <c r="G42" s="887"/>
      <c r="H42" s="887"/>
      <c r="I42" s="887"/>
      <c r="J42" s="888"/>
      <c r="K42" s="49"/>
      <c r="L42"/>
      <c r="M42" s="46"/>
      <c r="N42" s="46"/>
      <c r="O42" s="46"/>
      <c r="P42" s="46"/>
      <c r="Q42" s="46"/>
    </row>
    <row r="43" spans="2:17" s="4" customFormat="1" ht="12.75" hidden="1" customHeight="1" x14ac:dyDescent="0.2">
      <c r="B43" s="886"/>
      <c r="C43" s="887"/>
      <c r="D43" s="887"/>
      <c r="E43" s="887"/>
      <c r="F43" s="887"/>
      <c r="G43" s="887"/>
      <c r="H43" s="887"/>
      <c r="I43" s="887"/>
      <c r="J43" s="888"/>
      <c r="K43" s="49"/>
      <c r="L43"/>
    </row>
    <row r="44" spans="2:17" s="4" customFormat="1" ht="13.5" hidden="1" customHeight="1" thickBot="1" x14ac:dyDescent="0.25">
      <c r="B44" s="886"/>
      <c r="C44" s="887"/>
      <c r="D44" s="887"/>
      <c r="E44" s="887"/>
      <c r="F44" s="887"/>
      <c r="G44" s="887"/>
      <c r="H44" s="887"/>
      <c r="I44" s="887"/>
      <c r="J44" s="888"/>
      <c r="K44" s="49"/>
      <c r="L44"/>
    </row>
    <row r="45" spans="2:17" s="8" customFormat="1" ht="39.75" hidden="1" customHeight="1" thickBot="1" x14ac:dyDescent="0.3">
      <c r="B45" s="886"/>
      <c r="C45" s="887"/>
      <c r="D45" s="887"/>
      <c r="E45" s="887"/>
      <c r="F45" s="887"/>
      <c r="G45" s="887"/>
      <c r="H45" s="887"/>
      <c r="I45" s="887"/>
      <c r="J45" s="888"/>
      <c r="K45" s="49"/>
      <c r="L45"/>
    </row>
    <row r="46" spans="2:17" s="8" customFormat="1" ht="36.75" hidden="1" customHeight="1" x14ac:dyDescent="0.25">
      <c r="B46" s="886"/>
      <c r="C46" s="887"/>
      <c r="D46" s="887"/>
      <c r="E46" s="887"/>
      <c r="F46" s="887"/>
      <c r="G46" s="887"/>
      <c r="H46" s="887"/>
      <c r="I46" s="887"/>
      <c r="J46" s="888"/>
      <c r="K46" s="49"/>
      <c r="L46"/>
    </row>
    <row r="47" spans="2:17" s="8" customFormat="1" ht="16.5" hidden="1" customHeight="1" thickBot="1" x14ac:dyDescent="0.3">
      <c r="B47" s="886"/>
      <c r="C47" s="887"/>
      <c r="D47" s="887"/>
      <c r="E47" s="887"/>
      <c r="F47" s="887"/>
      <c r="G47" s="887"/>
      <c r="H47" s="887"/>
      <c r="I47" s="887"/>
      <c r="J47" s="888"/>
      <c r="K47" s="49"/>
      <c r="L47"/>
    </row>
    <row r="48" spans="2:17" s="9" customFormat="1" ht="15" hidden="1" customHeight="1" x14ac:dyDescent="0.25">
      <c r="B48" s="886"/>
      <c r="C48" s="887"/>
      <c r="D48" s="887"/>
      <c r="E48" s="887"/>
      <c r="F48" s="887"/>
      <c r="G48" s="887"/>
      <c r="H48" s="887"/>
      <c r="I48" s="887"/>
      <c r="J48" s="888"/>
      <c r="K48" s="49"/>
      <c r="L48"/>
    </row>
    <row r="49" spans="2:12" s="9" customFormat="1" ht="23.25" hidden="1" customHeight="1" thickBot="1" x14ac:dyDescent="0.3">
      <c r="B49" s="886"/>
      <c r="C49" s="887"/>
      <c r="D49" s="887"/>
      <c r="E49" s="887"/>
      <c r="F49" s="887"/>
      <c r="G49" s="887"/>
      <c r="H49" s="887"/>
      <c r="I49" s="887"/>
      <c r="J49" s="888"/>
      <c r="K49" s="49"/>
      <c r="L49"/>
    </row>
    <row r="50" spans="2:12" s="4" customFormat="1" ht="13.5" hidden="1" customHeight="1" thickBot="1" x14ac:dyDescent="0.25">
      <c r="B50" s="886"/>
      <c r="C50" s="887"/>
      <c r="D50" s="887"/>
      <c r="E50" s="887"/>
      <c r="F50" s="887"/>
      <c r="G50" s="887"/>
      <c r="H50" s="887"/>
      <c r="I50" s="887"/>
      <c r="J50" s="888"/>
      <c r="K50" s="49"/>
      <c r="L50"/>
    </row>
    <row r="51" spans="2:12" ht="15.75" x14ac:dyDescent="0.2">
      <c r="B51" s="886"/>
      <c r="C51" s="887"/>
      <c r="D51" s="887"/>
      <c r="E51" s="887"/>
      <c r="F51" s="887"/>
      <c r="G51" s="887"/>
      <c r="H51" s="887"/>
      <c r="I51" s="887"/>
      <c r="J51" s="888"/>
      <c r="K51" s="49"/>
    </row>
    <row r="52" spans="2:12" ht="15.75" x14ac:dyDescent="0.2">
      <c r="B52" s="886"/>
      <c r="C52" s="887"/>
      <c r="D52" s="887"/>
      <c r="E52" s="887"/>
      <c r="F52" s="887"/>
      <c r="G52" s="887"/>
      <c r="H52" s="887"/>
      <c r="I52" s="887"/>
      <c r="J52" s="888"/>
      <c r="K52" s="49"/>
    </row>
    <row r="53" spans="2:12" ht="15.75" x14ac:dyDescent="0.2">
      <c r="B53" s="886"/>
      <c r="C53" s="887"/>
      <c r="D53" s="887"/>
      <c r="E53" s="887"/>
      <c r="F53" s="887"/>
      <c r="G53" s="887"/>
      <c r="H53" s="887"/>
      <c r="I53" s="887"/>
      <c r="J53" s="888"/>
      <c r="K53" s="49"/>
    </row>
    <row r="54" spans="2:12" ht="15.75" x14ac:dyDescent="0.2">
      <c r="B54" s="889"/>
      <c r="C54" s="890"/>
      <c r="D54" s="890"/>
      <c r="E54" s="890"/>
      <c r="F54" s="890"/>
      <c r="G54" s="890"/>
      <c r="H54" s="890"/>
      <c r="I54" s="890"/>
      <c r="J54" s="891"/>
      <c r="K54" s="49"/>
    </row>
    <row r="55" spans="2:12" ht="95.25" customHeight="1" x14ac:dyDescent="0.2">
      <c r="B55" s="880" t="s">
        <v>754</v>
      </c>
      <c r="C55" s="881"/>
      <c r="D55" s="881"/>
      <c r="E55" s="881"/>
      <c r="F55" s="881"/>
      <c r="G55" s="881"/>
      <c r="H55" s="881"/>
      <c r="I55" s="881"/>
      <c r="J55" s="882"/>
      <c r="K55" s="61"/>
    </row>
    <row r="56" spans="2:12" ht="18" customHeight="1" x14ac:dyDescent="0.2">
      <c r="B56" s="916" t="s">
        <v>184</v>
      </c>
      <c r="C56" s="917"/>
      <c r="D56" s="917"/>
      <c r="E56" s="920" t="s">
        <v>182</v>
      </c>
      <c r="F56" s="922"/>
      <c r="G56" s="907" t="s">
        <v>181</v>
      </c>
      <c r="H56" s="908"/>
      <c r="I56" s="911">
        <v>0</v>
      </c>
      <c r="J56" s="912"/>
      <c r="K56" s="60"/>
    </row>
    <row r="57" spans="2:12" ht="14.25" customHeight="1" x14ac:dyDescent="0.2">
      <c r="B57" s="918"/>
      <c r="C57" s="919"/>
      <c r="D57" s="919"/>
      <c r="E57" s="921"/>
      <c r="F57" s="923"/>
      <c r="G57" s="909"/>
      <c r="H57" s="910"/>
      <c r="I57" s="913"/>
      <c r="J57" s="914"/>
      <c r="K57" s="60"/>
    </row>
    <row r="58" spans="2:12" ht="18" x14ac:dyDescent="0.2">
      <c r="B58" s="915"/>
      <c r="C58" s="915"/>
      <c r="D58" s="915"/>
      <c r="E58" s="915"/>
      <c r="F58" s="915"/>
      <c r="G58" s="915"/>
      <c r="H58" s="915"/>
      <c r="I58" s="915"/>
      <c r="J58" s="915"/>
      <c r="K58" s="47"/>
    </row>
    <row r="59" spans="2:12" ht="18" x14ac:dyDescent="0.2">
      <c r="B59" s="453"/>
      <c r="C59" s="453"/>
      <c r="D59" s="453"/>
      <c r="E59" s="453"/>
      <c r="F59" s="453"/>
      <c r="G59" s="453"/>
      <c r="H59" s="453"/>
      <c r="I59" s="453"/>
      <c r="J59" s="453"/>
      <c r="K59" s="47"/>
    </row>
    <row r="60" spans="2:12" ht="18.75" x14ac:dyDescent="0.2">
      <c r="B60" s="901" t="s">
        <v>143</v>
      </c>
      <c r="C60" s="902"/>
      <c r="D60" s="902"/>
      <c r="E60" s="902"/>
      <c r="F60" s="902"/>
      <c r="G60" s="902"/>
      <c r="H60" s="902"/>
      <c r="I60" s="902"/>
      <c r="J60" s="903"/>
      <c r="K60" s="48"/>
    </row>
    <row r="61" spans="2:12" ht="21" customHeight="1" x14ac:dyDescent="0.2">
      <c r="B61" s="904"/>
      <c r="C61" s="905"/>
      <c r="D61" s="905"/>
      <c r="E61" s="905"/>
      <c r="F61" s="905"/>
      <c r="G61" s="905"/>
      <c r="H61" s="905"/>
      <c r="I61" s="905"/>
      <c r="J61" s="906"/>
      <c r="K61" s="48"/>
    </row>
  </sheetData>
  <sheetProtection password="EB1C" sheet="1" objects="1" scenarios="1"/>
  <mergeCells count="26">
    <mergeCell ref="F3:J3"/>
    <mergeCell ref="B11:J15"/>
    <mergeCell ref="B10:J10"/>
    <mergeCell ref="B2:D6"/>
    <mergeCell ref="F2:G2"/>
    <mergeCell ref="I2:J2"/>
    <mergeCell ref="F4:G4"/>
    <mergeCell ref="I4:J4"/>
    <mergeCell ref="F6:J6"/>
    <mergeCell ref="F5:J5"/>
    <mergeCell ref="B7:J7"/>
    <mergeCell ref="B8:J8"/>
    <mergeCell ref="B9:J9"/>
    <mergeCell ref="B60:J61"/>
    <mergeCell ref="G56:H57"/>
    <mergeCell ref="I56:J57"/>
    <mergeCell ref="B58:J58"/>
    <mergeCell ref="B56:D57"/>
    <mergeCell ref="E56:E57"/>
    <mergeCell ref="F56:F57"/>
    <mergeCell ref="B16:J16"/>
    <mergeCell ref="L18:L26"/>
    <mergeCell ref="B55:J55"/>
    <mergeCell ref="B29:J54"/>
    <mergeCell ref="B28:J28"/>
    <mergeCell ref="B17:J27"/>
  </mergeCells>
  <phoneticPr fontId="0" type="noConversion"/>
  <dataValidations count="1">
    <dataValidation type="list" allowBlank="1" showInputMessage="1" showErrorMessage="1" sqref="E56:E57" xr:uid="{00000000-0002-0000-0800-000000000000}">
      <formula1>$O$2:$O$4</formula1>
    </dataValidation>
  </dataValidations>
  <printOptions horizontalCentered="1"/>
  <pageMargins left="0.33" right="0.31" top="0.5" bottom="0.68" header="0.2" footer="0.2"/>
  <pageSetup scale="70" orientation="portrait" r:id="rId1"/>
  <headerFooter>
    <oddFooter>&amp;L&amp;"Arial Narrow,Regular"&amp;9File: &amp;F
Tab: &amp;A&amp;C&amp;"Arial Narrow,Regular"&amp;9Revised 10/2023&amp;R&amp;"Arial Narrow,Regular"&amp;9&amp;D
&amp;T</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69"/>
  <sheetViews>
    <sheetView showGridLines="0" showRowColHeaders="0" showZeros="0" zoomScale="80" zoomScaleNormal="80" workbookViewId="0">
      <selection activeCell="D13" sqref="D13:H13"/>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6.7109375" customWidth="1"/>
    <col min="10" max="10" width="10.42578125" customWidth="1"/>
    <col min="11" max="11" width="3.140625" customWidth="1"/>
    <col min="12" max="12" width="16.5703125" customWidth="1"/>
    <col min="13" max="13" width="25.42578125" customWidth="1"/>
  </cols>
  <sheetData>
    <row r="1" spans="2:13" x14ac:dyDescent="0.2">
      <c r="B1" s="1030" t="s">
        <v>282</v>
      </c>
      <c r="C1" s="1031"/>
      <c r="D1" s="1031"/>
      <c r="E1" s="1031"/>
      <c r="F1" s="1031"/>
      <c r="G1" s="1031"/>
      <c r="H1" s="1031"/>
      <c r="I1" s="1031"/>
      <c r="J1" s="1031"/>
      <c r="K1" s="1031"/>
      <c r="L1" s="1031"/>
      <c r="M1" s="1032"/>
    </row>
    <row r="2" spans="2:13" ht="28.5" customHeight="1" thickBot="1" x14ac:dyDescent="0.25">
      <c r="B2" s="1033"/>
      <c r="C2" s="1034"/>
      <c r="D2" s="1034"/>
      <c r="E2" s="1034"/>
      <c r="F2" s="1034"/>
      <c r="G2" s="1034"/>
      <c r="H2" s="1034"/>
      <c r="I2" s="1034"/>
      <c r="J2" s="1034"/>
      <c r="K2" s="1034"/>
      <c r="L2" s="1034"/>
      <c r="M2" s="1035"/>
    </row>
    <row r="3" spans="2:13" ht="16.5" thickBot="1" x14ac:dyDescent="0.3">
      <c r="B3" s="456"/>
      <c r="C3" s="456"/>
      <c r="D3" s="456"/>
      <c r="E3" s="456"/>
      <c r="F3" s="456"/>
      <c r="G3" s="456"/>
      <c r="H3" s="456"/>
      <c r="I3" s="456"/>
      <c r="J3" s="456"/>
      <c r="K3" s="456"/>
      <c r="L3" s="456"/>
      <c r="M3" s="456"/>
    </row>
    <row r="4" spans="2:13" x14ac:dyDescent="0.2">
      <c r="B4" s="966" t="s">
        <v>755</v>
      </c>
      <c r="C4" s="967"/>
      <c r="D4" s="967"/>
      <c r="E4" s="967"/>
      <c r="F4" s="967"/>
      <c r="G4" s="967"/>
      <c r="H4" s="967"/>
      <c r="I4" s="967"/>
      <c r="J4" s="967"/>
      <c r="K4" s="967"/>
      <c r="L4" s="967"/>
      <c r="M4" s="968"/>
    </row>
    <row r="5" spans="2:13" x14ac:dyDescent="0.2">
      <c r="B5" s="969"/>
      <c r="C5" s="970"/>
      <c r="D5" s="970"/>
      <c r="E5" s="970"/>
      <c r="F5" s="970"/>
      <c r="G5" s="970"/>
      <c r="H5" s="970"/>
      <c r="I5" s="970"/>
      <c r="J5" s="970"/>
      <c r="K5" s="970"/>
      <c r="L5" s="970"/>
      <c r="M5" s="971"/>
    </row>
    <row r="6" spans="2:13" ht="13.5" thickBot="1" x14ac:dyDescent="0.25">
      <c r="B6" s="972"/>
      <c r="C6" s="973"/>
      <c r="D6" s="973"/>
      <c r="E6" s="973"/>
      <c r="F6" s="973"/>
      <c r="G6" s="973"/>
      <c r="H6" s="973"/>
      <c r="I6" s="973"/>
      <c r="J6" s="973"/>
      <c r="K6" s="973"/>
      <c r="L6" s="973"/>
      <c r="M6" s="974"/>
    </row>
    <row r="7" spans="2:13" ht="16.5" thickBot="1" x14ac:dyDescent="0.3">
      <c r="B7" s="1083" t="s">
        <v>30</v>
      </c>
      <c r="C7" s="1084"/>
      <c r="D7" s="1084"/>
      <c r="E7" s="1084"/>
      <c r="F7" s="1084"/>
      <c r="G7" s="1084"/>
      <c r="H7" s="1084"/>
      <c r="I7" s="1084"/>
      <c r="J7" s="1084"/>
      <c r="K7" s="1084"/>
      <c r="L7" s="1084"/>
      <c r="M7" s="1084"/>
    </row>
    <row r="8" spans="2:13" ht="190.5" customHeight="1" thickBot="1" x14ac:dyDescent="0.25">
      <c r="B8" s="1080" t="s">
        <v>756</v>
      </c>
      <c r="C8" s="1081"/>
      <c r="D8" s="1081"/>
      <c r="E8" s="1081"/>
      <c r="F8" s="1081"/>
      <c r="G8" s="1081"/>
      <c r="H8" s="1081"/>
      <c r="I8" s="1081"/>
      <c r="J8" s="1081"/>
      <c r="K8" s="1081"/>
      <c r="L8" s="1081"/>
      <c r="M8" s="1082"/>
    </row>
    <row r="9" spans="2:13" s="14" customFormat="1" ht="25.5" x14ac:dyDescent="0.35">
      <c r="B9" s="1096" t="s">
        <v>281</v>
      </c>
      <c r="C9" s="1096"/>
      <c r="D9" s="1096"/>
      <c r="E9" s="1096"/>
      <c r="F9" s="1096"/>
      <c r="G9" s="1096"/>
      <c r="H9" s="1096"/>
      <c r="I9" s="1096"/>
      <c r="J9" s="1096"/>
      <c r="K9" s="1096"/>
      <c r="L9" s="1096"/>
      <c r="M9" s="1096"/>
    </row>
    <row r="10" spans="2:13" s="15" customFormat="1" ht="25.5" x14ac:dyDescent="0.35">
      <c r="B10" s="1096" t="s">
        <v>45</v>
      </c>
      <c r="C10" s="1096"/>
      <c r="D10" s="1096"/>
      <c r="E10" s="1096"/>
      <c r="F10" s="1096"/>
      <c r="G10" s="1096"/>
      <c r="H10" s="1096"/>
      <c r="I10" s="1096"/>
      <c r="J10" s="1096"/>
      <c r="K10" s="1096"/>
      <c r="L10" s="1096"/>
      <c r="M10" s="1096"/>
    </row>
    <row r="11" spans="2:13" s="15" customFormat="1" ht="15.75" x14ac:dyDescent="0.25">
      <c r="B11" s="979" t="s">
        <v>103</v>
      </c>
      <c r="C11" s="980"/>
      <c r="D11" s="980"/>
      <c r="E11" s="980"/>
      <c r="F11" s="980"/>
      <c r="G11" s="980"/>
      <c r="H11" s="980"/>
      <c r="I11" s="980"/>
      <c r="J11" s="980"/>
      <c r="K11" s="980"/>
      <c r="L11" s="980"/>
      <c r="M11" s="980"/>
    </row>
    <row r="12" spans="2:13" ht="14.25" customHeight="1" thickBot="1" x14ac:dyDescent="0.25">
      <c r="B12" s="1040"/>
      <c r="C12" s="1040"/>
      <c r="D12" s="1041"/>
      <c r="E12" s="1041"/>
      <c r="F12" s="1041"/>
      <c r="G12" s="1041"/>
      <c r="H12" s="22"/>
      <c r="I12" s="22"/>
      <c r="J12" s="22"/>
      <c r="K12" s="22"/>
      <c r="L12" s="22"/>
      <c r="M12" s="22"/>
    </row>
    <row r="13" spans="2:13" ht="24" customHeight="1" thickBot="1" x14ac:dyDescent="0.3">
      <c r="B13" s="981" t="s">
        <v>96</v>
      </c>
      <c r="C13" s="982"/>
      <c r="D13" s="1090"/>
      <c r="E13" s="1091"/>
      <c r="F13" s="1091"/>
      <c r="G13" s="1091"/>
      <c r="H13" s="1092"/>
      <c r="I13" s="22"/>
      <c r="J13" s="1098" t="s">
        <v>156</v>
      </c>
      <c r="K13" s="1099"/>
      <c r="L13" s="1042">
        <f ca="1">TODAY()</f>
        <v>45663</v>
      </c>
      <c r="M13" s="1043"/>
    </row>
    <row r="14" spans="2:13" ht="18" customHeight="1" thickBot="1" x14ac:dyDescent="0.25">
      <c r="B14" s="79"/>
      <c r="C14" s="79"/>
      <c r="D14" s="34"/>
      <c r="E14" s="34"/>
      <c r="F14" s="34"/>
      <c r="G14" s="34"/>
      <c r="H14" s="35"/>
      <c r="I14" s="22"/>
      <c r="J14" s="32"/>
      <c r="K14" s="33"/>
      <c r="L14" s="30"/>
      <c r="M14" s="31"/>
    </row>
    <row r="15" spans="2:13" ht="18" customHeight="1" x14ac:dyDescent="0.2">
      <c r="B15" s="1085" t="s">
        <v>99</v>
      </c>
      <c r="C15" s="992"/>
      <c r="D15" s="958"/>
      <c r="E15" s="959"/>
      <c r="F15" s="959"/>
      <c r="G15" s="959"/>
      <c r="H15" s="960"/>
      <c r="I15" s="1097"/>
      <c r="J15" s="1106" t="s">
        <v>98</v>
      </c>
      <c r="K15" s="1107"/>
      <c r="L15" s="1100" t="str">
        <f>'START HERE'!E17</f>
        <v>Admissions</v>
      </c>
      <c r="M15" s="1101"/>
    </row>
    <row r="16" spans="2:13" ht="27.75" customHeight="1" thickBot="1" x14ac:dyDescent="0.25">
      <c r="B16" s="1086"/>
      <c r="C16" s="996"/>
      <c r="D16" s="961"/>
      <c r="E16" s="962"/>
      <c r="F16" s="962"/>
      <c r="G16" s="962"/>
      <c r="H16" s="963"/>
      <c r="I16" s="1097"/>
      <c r="J16" s="1108"/>
      <c r="K16" s="1109"/>
      <c r="L16" s="1102"/>
      <c r="M16" s="1103"/>
    </row>
    <row r="17" spans="2:17" ht="18" customHeight="1" thickBot="1" x14ac:dyDescent="0.25">
      <c r="B17" s="1093" t="s">
        <v>97</v>
      </c>
      <c r="C17" s="1094"/>
      <c r="D17" s="1094"/>
      <c r="E17" s="1094"/>
      <c r="F17" s="1094"/>
      <c r="G17" s="1094"/>
      <c r="H17" s="1095"/>
      <c r="I17" s="1002"/>
      <c r="J17" s="1110"/>
      <c r="K17" s="1111"/>
      <c r="L17" s="1104"/>
      <c r="M17" s="1105"/>
    </row>
    <row r="18" spans="2:17" ht="18" customHeight="1" thickBot="1" x14ac:dyDescent="0.25">
      <c r="B18" s="991" t="s">
        <v>95</v>
      </c>
      <c r="C18" s="992"/>
      <c r="D18" s="988"/>
      <c r="E18" s="989"/>
      <c r="F18" s="989"/>
      <c r="G18" s="989"/>
      <c r="H18" s="990"/>
      <c r="I18" s="1002"/>
      <c r="J18" s="1005" t="s">
        <v>104</v>
      </c>
      <c r="K18" s="1006"/>
      <c r="L18" s="997">
        <f>'START HERE'!E16</f>
        <v>5166</v>
      </c>
      <c r="M18" s="998"/>
    </row>
    <row r="19" spans="2:17" ht="24" customHeight="1" thickBot="1" x14ac:dyDescent="0.25">
      <c r="B19" s="993"/>
      <c r="C19" s="994"/>
      <c r="D19" s="985"/>
      <c r="E19" s="986"/>
      <c r="F19" s="986"/>
      <c r="G19" s="986"/>
      <c r="H19" s="987"/>
      <c r="J19" s="1087" t="s">
        <v>101</v>
      </c>
      <c r="K19" s="1088"/>
      <c r="L19" s="1088"/>
      <c r="M19" s="1089"/>
    </row>
    <row r="20" spans="2:17" ht="24" customHeight="1" thickBot="1" x14ac:dyDescent="0.3">
      <c r="B20" s="995"/>
      <c r="C20" s="996"/>
      <c r="D20" s="985"/>
      <c r="E20" s="986"/>
      <c r="F20" s="986"/>
      <c r="G20" s="986"/>
      <c r="H20" s="987"/>
      <c r="J20" s="956" t="s">
        <v>100</v>
      </c>
      <c r="K20" s="957"/>
      <c r="L20" s="1038">
        <f>'START HERE'!E29</f>
        <v>0</v>
      </c>
      <c r="M20" s="1039"/>
    </row>
    <row r="21" spans="2:17" ht="24" customHeight="1" thickBot="1" x14ac:dyDescent="0.3">
      <c r="B21" s="1003" t="s">
        <v>105</v>
      </c>
      <c r="C21" s="1004"/>
      <c r="D21" s="999" t="s">
        <v>16</v>
      </c>
      <c r="E21" s="1000"/>
      <c r="F21" s="1000"/>
      <c r="G21" s="1000"/>
      <c r="H21" s="1001"/>
      <c r="J21" s="956" t="s">
        <v>107</v>
      </c>
      <c r="K21" s="957"/>
      <c r="L21" s="1038">
        <f>'START HERE'!E30</f>
        <v>0</v>
      </c>
      <c r="M21" s="1039"/>
    </row>
    <row r="22" spans="2:17" ht="24" customHeight="1" thickBot="1" x14ac:dyDescent="0.3">
      <c r="B22" s="1003" t="s">
        <v>106</v>
      </c>
      <c r="C22" s="1004"/>
      <c r="D22" s="999" t="s">
        <v>16</v>
      </c>
      <c r="E22" s="1000"/>
      <c r="F22" s="1000"/>
      <c r="G22" s="1000"/>
      <c r="H22" s="1001"/>
      <c r="J22" s="956" t="s">
        <v>108</v>
      </c>
      <c r="K22" s="957"/>
      <c r="L22" s="1038">
        <f>'START HERE'!E31</f>
        <v>0</v>
      </c>
      <c r="M22" s="1039"/>
    </row>
    <row r="23" spans="2:17" ht="24" customHeight="1" thickBot="1" x14ac:dyDescent="0.25">
      <c r="B23" s="983" t="s">
        <v>110</v>
      </c>
      <c r="C23" s="984"/>
      <c r="D23" s="1009" t="s">
        <v>16</v>
      </c>
      <c r="E23" s="1010"/>
      <c r="F23" s="1010"/>
      <c r="G23" s="1010"/>
      <c r="H23" s="1011"/>
      <c r="J23" s="1013" t="s">
        <v>118</v>
      </c>
      <c r="K23" s="1014"/>
      <c r="L23" s="1026" t="s">
        <v>157</v>
      </c>
      <c r="M23" s="1027"/>
    </row>
    <row r="24" spans="2:17" ht="13.5" thickBot="1" x14ac:dyDescent="0.25">
      <c r="B24" s="12"/>
      <c r="C24" s="12"/>
      <c r="D24" s="29"/>
      <c r="E24" s="29"/>
      <c r="F24" s="29"/>
      <c r="G24" s="29"/>
      <c r="J24" s="1015"/>
      <c r="K24" s="1016"/>
      <c r="L24" s="1028"/>
      <c r="M24" s="1029"/>
    </row>
    <row r="25" spans="2:17" ht="23.25" customHeight="1" x14ac:dyDescent="0.35">
      <c r="B25" s="1037" t="s">
        <v>111</v>
      </c>
      <c r="C25" s="1037"/>
      <c r="D25" s="1037"/>
      <c r="E25" s="964">
        <f ca="1">L13+28</f>
        <v>45691</v>
      </c>
      <c r="F25" s="964"/>
      <c r="G25" s="964"/>
      <c r="H25" s="1036" t="s">
        <v>283</v>
      </c>
      <c r="I25" s="1036"/>
      <c r="J25" s="1036"/>
      <c r="K25" s="1036"/>
      <c r="L25" s="1036"/>
      <c r="M25" s="1036"/>
    </row>
    <row r="26" spans="2:17" ht="15.75" customHeight="1" x14ac:dyDescent="0.25">
      <c r="B26" s="1036" t="s">
        <v>112</v>
      </c>
      <c r="C26" s="1036"/>
      <c r="D26" s="1036"/>
      <c r="E26" s="1036"/>
      <c r="F26" s="1036"/>
      <c r="G26" s="1036"/>
      <c r="H26" s="1036"/>
      <c r="I26" s="1036"/>
      <c r="J26" s="1036"/>
      <c r="K26" s="1036"/>
      <c r="L26" s="1036"/>
      <c r="M26" s="1036"/>
    </row>
    <row r="27" spans="2:17" s="16" customFormat="1" ht="15.75" customHeight="1" x14ac:dyDescent="0.25">
      <c r="B27" s="37"/>
      <c r="C27" s="37"/>
      <c r="D27" s="37"/>
      <c r="E27" s="37"/>
      <c r="F27" s="37"/>
      <c r="G27" s="38"/>
      <c r="H27" s="39"/>
      <c r="I27" s="39"/>
      <c r="J27" s="39"/>
      <c r="K27" s="39"/>
      <c r="L27" s="39"/>
      <c r="M27" s="39"/>
    </row>
    <row r="28" spans="2:17" s="16" customFormat="1" ht="14.25" customHeight="1" x14ac:dyDescent="0.25">
      <c r="B28" s="978" t="s">
        <v>215</v>
      </c>
      <c r="C28" s="978"/>
      <c r="D28" s="978"/>
      <c r="E28" s="978"/>
      <c r="F28" s="978"/>
      <c r="G28" s="978"/>
      <c r="H28" s="978"/>
      <c r="I28" s="978"/>
      <c r="J28" s="978"/>
      <c r="K28" s="978"/>
      <c r="L28" s="978"/>
      <c r="M28" s="978"/>
    </row>
    <row r="29" spans="2:17" s="16" customFormat="1" ht="14.25" customHeight="1" x14ac:dyDescent="0.2">
      <c r="B29" s="11"/>
      <c r="C29" s="11"/>
      <c r="D29" s="11"/>
      <c r="E29" s="11"/>
      <c r="F29" s="11"/>
      <c r="G29" s="11"/>
      <c r="H29" s="11"/>
      <c r="I29" s="11"/>
      <c r="J29"/>
      <c r="K29"/>
      <c r="L29"/>
      <c r="M29"/>
    </row>
    <row r="30" spans="2:17" x14ac:dyDescent="0.2">
      <c r="B30" s="1023" t="s">
        <v>149</v>
      </c>
      <c r="C30" s="1024"/>
      <c r="D30" s="1024"/>
      <c r="E30" s="1024"/>
      <c r="F30" s="1024"/>
      <c r="G30" s="1024"/>
      <c r="H30" s="1024"/>
      <c r="I30" s="1024"/>
      <c r="J30" s="1024"/>
      <c r="K30" s="1024"/>
      <c r="L30" s="1025"/>
      <c r="M30" s="23" t="s">
        <v>92</v>
      </c>
      <c r="O30" s="47"/>
      <c r="P30" s="47"/>
      <c r="Q30" s="47"/>
    </row>
    <row r="31" spans="2:17" s="22" customFormat="1" ht="15.75" x14ac:dyDescent="0.25">
      <c r="B31" s="10">
        <v>1</v>
      </c>
      <c r="C31" s="975"/>
      <c r="D31" s="976"/>
      <c r="E31" s="976"/>
      <c r="F31" s="976"/>
      <c r="G31" s="976"/>
      <c r="H31" s="976"/>
      <c r="I31" s="976"/>
      <c r="J31" s="976"/>
      <c r="K31" s="976"/>
      <c r="L31" s="977"/>
      <c r="M31" s="13">
        <v>0</v>
      </c>
      <c r="O31" s="47"/>
      <c r="P31" s="47"/>
      <c r="Q31" s="47"/>
    </row>
    <row r="32" spans="2:17" s="15" customFormat="1" ht="15.75" x14ac:dyDescent="0.25">
      <c r="B32" s="10">
        <v>2</v>
      </c>
      <c r="C32" s="975"/>
      <c r="D32" s="976"/>
      <c r="E32" s="976"/>
      <c r="F32" s="976"/>
      <c r="G32" s="976"/>
      <c r="H32" s="976"/>
      <c r="I32" s="976"/>
      <c r="J32" s="976"/>
      <c r="K32" s="976"/>
      <c r="L32" s="977"/>
      <c r="M32" s="13">
        <v>0</v>
      </c>
      <c r="O32" s="47"/>
      <c r="P32" s="47"/>
      <c r="Q32" s="47"/>
    </row>
    <row r="33" spans="1:25" s="15" customFormat="1" ht="15.75" customHeight="1" x14ac:dyDescent="0.25">
      <c r="B33" s="10">
        <v>3</v>
      </c>
      <c r="C33" s="975"/>
      <c r="D33" s="976"/>
      <c r="E33" s="976"/>
      <c r="F33" s="976"/>
      <c r="G33" s="976"/>
      <c r="H33" s="976"/>
      <c r="I33" s="976"/>
      <c r="J33" s="976"/>
      <c r="K33" s="976"/>
      <c r="L33" s="977"/>
      <c r="M33" s="13">
        <v>0</v>
      </c>
      <c r="O33" s="47"/>
      <c r="P33" s="47"/>
      <c r="Q33" s="47"/>
    </row>
    <row r="34" spans="1:25" s="15" customFormat="1" ht="15.75" x14ac:dyDescent="0.25">
      <c r="B34" s="10">
        <v>4</v>
      </c>
      <c r="C34" s="975"/>
      <c r="D34" s="976"/>
      <c r="E34" s="976"/>
      <c r="F34" s="976"/>
      <c r="G34" s="976"/>
      <c r="H34" s="976"/>
      <c r="I34" s="976"/>
      <c r="J34" s="976"/>
      <c r="K34" s="976"/>
      <c r="L34" s="977"/>
      <c r="M34" s="13">
        <v>0</v>
      </c>
      <c r="O34" s="47"/>
      <c r="P34" s="47"/>
      <c r="Q34" s="47"/>
    </row>
    <row r="35" spans="1:25" s="15" customFormat="1" ht="15.75" x14ac:dyDescent="0.25">
      <c r="B35" s="10">
        <v>5</v>
      </c>
      <c r="C35" s="975"/>
      <c r="D35" s="976"/>
      <c r="E35" s="976"/>
      <c r="F35" s="976"/>
      <c r="G35" s="976"/>
      <c r="H35" s="976"/>
      <c r="I35" s="976"/>
      <c r="J35" s="976"/>
      <c r="K35" s="976"/>
      <c r="L35" s="977"/>
      <c r="M35" s="13">
        <v>0</v>
      </c>
      <c r="O35" s="47"/>
      <c r="P35" s="47"/>
      <c r="Q35" s="47"/>
    </row>
    <row r="36" spans="1:25" s="15" customFormat="1" ht="15.75" x14ac:dyDescent="0.25">
      <c r="B36" s="10">
        <v>6</v>
      </c>
      <c r="C36" s="975"/>
      <c r="D36" s="976"/>
      <c r="E36" s="976"/>
      <c r="F36" s="976"/>
      <c r="G36" s="976"/>
      <c r="H36" s="976"/>
      <c r="I36" s="976"/>
      <c r="J36" s="976"/>
      <c r="K36" s="976"/>
      <c r="L36" s="977"/>
      <c r="M36" s="13">
        <v>0</v>
      </c>
    </row>
    <row r="37" spans="1:25" s="15" customFormat="1" ht="15.75" x14ac:dyDescent="0.25">
      <c r="B37" s="10">
        <v>7</v>
      </c>
      <c r="C37" s="975"/>
      <c r="D37" s="976"/>
      <c r="E37" s="976"/>
      <c r="F37" s="976"/>
      <c r="G37" s="976"/>
      <c r="H37" s="976"/>
      <c r="I37" s="976"/>
      <c r="J37" s="976"/>
      <c r="K37" s="976"/>
      <c r="L37" s="977"/>
      <c r="M37" s="13">
        <v>0</v>
      </c>
    </row>
    <row r="38" spans="1:25" s="15" customFormat="1" ht="15.75" x14ac:dyDescent="0.25">
      <c r="B38" s="10">
        <v>8</v>
      </c>
      <c r="C38" s="975"/>
      <c r="D38" s="976"/>
      <c r="E38" s="976"/>
      <c r="F38" s="976"/>
      <c r="G38" s="976"/>
      <c r="H38" s="976"/>
      <c r="I38" s="976"/>
      <c r="J38" s="976"/>
      <c r="K38" s="976"/>
      <c r="L38" s="977"/>
      <c r="M38" s="13">
        <v>0</v>
      </c>
    </row>
    <row r="39" spans="1:25" s="15" customFormat="1" ht="15.75" x14ac:dyDescent="0.25">
      <c r="B39" s="87">
        <v>9</v>
      </c>
      <c r="M39" s="13">
        <v>0</v>
      </c>
    </row>
    <row r="40" spans="1:25" s="15" customFormat="1" ht="16.5" thickBot="1" x14ac:dyDescent="0.3">
      <c r="B40" s="1058" t="s">
        <v>216</v>
      </c>
      <c r="C40" s="1059"/>
      <c r="D40" s="1059"/>
      <c r="E40" s="1059"/>
      <c r="F40" s="1059"/>
      <c r="G40" s="1059"/>
      <c r="H40" s="1059"/>
      <c r="I40" s="1060"/>
      <c r="J40" s="1061" t="s">
        <v>179</v>
      </c>
      <c r="K40" s="1062"/>
      <c r="L40" s="88" t="s">
        <v>94</v>
      </c>
      <c r="M40" s="86">
        <f>SUM(M31:M39)</f>
        <v>0</v>
      </c>
    </row>
    <row r="41" spans="1:25" s="15" customFormat="1" ht="17.25" thickTop="1" thickBot="1" x14ac:dyDescent="0.3">
      <c r="A41" s="1077"/>
      <c r="B41" s="1077"/>
      <c r="C41" s="1077"/>
      <c r="D41" s="1077"/>
      <c r="E41" s="1077"/>
      <c r="F41" s="1077"/>
      <c r="G41" s="1077"/>
      <c r="H41" s="1077"/>
      <c r="I41" s="1077"/>
      <c r="J41" s="1077"/>
      <c r="K41" s="18"/>
      <c r="L41" s="19"/>
      <c r="M41" s="20" t="s">
        <v>16</v>
      </c>
      <c r="O41" s="17"/>
    </row>
    <row r="42" spans="1:25" s="15" customFormat="1" ht="16.5" thickBot="1" x14ac:dyDescent="0.3">
      <c r="B42" s="1067" t="s">
        <v>148</v>
      </c>
      <c r="C42" s="1068"/>
      <c r="D42" s="1068"/>
      <c r="E42" s="1068"/>
      <c r="F42" s="1068"/>
      <c r="G42" s="1068"/>
      <c r="H42" s="1068"/>
      <c r="I42" s="1068"/>
      <c r="J42" s="1068"/>
      <c r="K42" s="1068"/>
      <c r="L42" s="1068"/>
      <c r="M42" s="1069"/>
      <c r="O42" s="17"/>
      <c r="P42" s="17"/>
    </row>
    <row r="43" spans="1:25" s="15" customFormat="1" ht="15" x14ac:dyDescent="0.2">
      <c r="B43" s="1070"/>
      <c r="C43" s="1071"/>
      <c r="D43" s="1071"/>
      <c r="E43" s="1071"/>
      <c r="F43" s="1071"/>
      <c r="G43" s="1071"/>
      <c r="H43" s="1071"/>
      <c r="I43" s="1071"/>
      <c r="J43" s="1071"/>
      <c r="K43" s="1071"/>
      <c r="L43" s="1071"/>
      <c r="M43" s="1072"/>
      <c r="Y43" s="71" t="s">
        <v>179</v>
      </c>
    </row>
    <row r="44" spans="1:25" s="15" customFormat="1" ht="15" customHeight="1" x14ac:dyDescent="0.2">
      <c r="B44" s="1070"/>
      <c r="C44" s="1071"/>
      <c r="D44" s="1071"/>
      <c r="E44" s="1071"/>
      <c r="F44" s="1071"/>
      <c r="G44" s="1071"/>
      <c r="H44" s="1071"/>
      <c r="I44" s="1071"/>
      <c r="J44" s="1071"/>
      <c r="K44" s="1071"/>
      <c r="L44" s="1071"/>
      <c r="M44" s="1072"/>
      <c r="Y44" s="71" t="s">
        <v>217</v>
      </c>
    </row>
    <row r="45" spans="1:25" s="15" customFormat="1" ht="15" customHeight="1" x14ac:dyDescent="0.2">
      <c r="B45" s="1070"/>
      <c r="C45" s="1071"/>
      <c r="D45" s="1071"/>
      <c r="E45" s="1071"/>
      <c r="F45" s="1071"/>
      <c r="G45" s="1071"/>
      <c r="H45" s="1071"/>
      <c r="I45" s="1071"/>
      <c r="J45" s="1071"/>
      <c r="K45" s="1071"/>
      <c r="L45" s="1071"/>
      <c r="M45" s="1072"/>
      <c r="Y45" s="71" t="s">
        <v>218</v>
      </c>
    </row>
    <row r="46" spans="1:25" s="15" customFormat="1" ht="15" customHeight="1" x14ac:dyDescent="0.2">
      <c r="B46" s="1070"/>
      <c r="C46" s="1071"/>
      <c r="D46" s="1071"/>
      <c r="E46" s="1071"/>
      <c r="F46" s="1071"/>
      <c r="G46" s="1071"/>
      <c r="H46" s="1071"/>
      <c r="I46" s="1071"/>
      <c r="J46" s="1071"/>
      <c r="K46" s="1071"/>
      <c r="L46" s="1071"/>
      <c r="M46" s="1072"/>
    </row>
    <row r="47" spans="1:25" s="15" customFormat="1" ht="15" x14ac:dyDescent="0.2">
      <c r="B47" s="1073"/>
      <c r="C47" s="1074"/>
      <c r="D47" s="1074"/>
      <c r="E47" s="1074"/>
      <c r="F47" s="1074"/>
      <c r="G47" s="1074"/>
      <c r="H47" s="1074"/>
      <c r="I47" s="1074"/>
      <c r="J47" s="1074"/>
      <c r="K47" s="1074"/>
      <c r="L47" s="1074"/>
      <c r="M47" s="1075"/>
    </row>
    <row r="48" spans="1:25" ht="12.75" customHeight="1" x14ac:dyDescent="0.2">
      <c r="B48" s="15"/>
      <c r="C48" s="15"/>
      <c r="D48" s="15"/>
      <c r="E48" s="15"/>
      <c r="F48" s="15"/>
      <c r="G48" s="15"/>
      <c r="H48" s="15"/>
      <c r="I48" s="15"/>
      <c r="J48" s="15"/>
      <c r="K48" s="15"/>
      <c r="L48" s="21"/>
      <c r="M48" s="21"/>
    </row>
    <row r="49" spans="2:13" ht="12.75" customHeight="1" x14ac:dyDescent="0.2">
      <c r="B49" s="1076" t="s">
        <v>210</v>
      </c>
      <c r="C49" s="1076"/>
      <c r="D49" s="1076"/>
      <c r="E49" s="1076"/>
      <c r="F49" s="1076"/>
      <c r="G49" s="1076"/>
      <c r="H49" s="1076"/>
      <c r="I49" s="1076"/>
      <c r="J49" s="1076"/>
      <c r="K49" s="1076"/>
      <c r="L49" s="1076"/>
      <c r="M49" s="1076"/>
    </row>
    <row r="50" spans="2:13" x14ac:dyDescent="0.2">
      <c r="B50" s="1076"/>
      <c r="C50" s="1076"/>
      <c r="D50" s="1076"/>
      <c r="E50" s="1076"/>
      <c r="F50" s="1076"/>
      <c r="G50" s="1076"/>
      <c r="H50" s="1076"/>
      <c r="I50" s="1076"/>
      <c r="J50" s="1076"/>
      <c r="K50" s="1076"/>
      <c r="L50" s="1076"/>
      <c r="M50" s="1076"/>
    </row>
    <row r="51" spans="2:13" x14ac:dyDescent="0.2">
      <c r="B51" s="22"/>
      <c r="C51" s="22"/>
      <c r="D51" s="22"/>
      <c r="E51" s="22"/>
      <c r="F51" s="22"/>
      <c r="G51" s="22"/>
      <c r="H51" s="22"/>
      <c r="I51" s="22"/>
      <c r="J51" s="22"/>
      <c r="K51" s="22"/>
      <c r="L51" s="22"/>
      <c r="M51" s="22"/>
    </row>
    <row r="52" spans="2:13" ht="14.25" x14ac:dyDescent="0.2">
      <c r="B52" s="1012" t="s">
        <v>211</v>
      </c>
      <c r="C52" s="1012"/>
      <c r="D52" s="1012"/>
      <c r="E52" s="1017"/>
      <c r="F52" s="1017"/>
      <c r="G52" s="1017"/>
      <c r="H52" s="1017"/>
      <c r="I52" s="1017"/>
      <c r="J52" s="22"/>
      <c r="K52" s="22"/>
      <c r="L52" s="25" t="s">
        <v>6</v>
      </c>
      <c r="M52" s="24"/>
    </row>
    <row r="53" spans="2:13" x14ac:dyDescent="0.2">
      <c r="B53" s="26"/>
      <c r="C53" s="26"/>
      <c r="D53" s="27"/>
      <c r="E53" s="22"/>
      <c r="F53" s="22"/>
      <c r="G53" s="22"/>
      <c r="H53" s="22"/>
      <c r="I53" s="22"/>
      <c r="J53" s="22"/>
      <c r="K53" s="22"/>
      <c r="L53" s="27"/>
      <c r="M53" s="22"/>
    </row>
    <row r="54" spans="2:13" ht="14.25" x14ac:dyDescent="0.2">
      <c r="B54" s="1012" t="s">
        <v>144</v>
      </c>
      <c r="C54" s="1012"/>
      <c r="D54" s="1012"/>
      <c r="E54" s="1017"/>
      <c r="F54" s="1017"/>
      <c r="G54" s="1017"/>
      <c r="H54" s="1017"/>
      <c r="I54" s="1017"/>
      <c r="J54" s="22"/>
      <c r="K54" s="22"/>
      <c r="L54" s="25" t="s">
        <v>6</v>
      </c>
      <c r="M54" s="24"/>
    </row>
    <row r="55" spans="2:13" ht="14.25" x14ac:dyDescent="0.2">
      <c r="B55" s="1012" t="s">
        <v>212</v>
      </c>
      <c r="C55" s="1012"/>
      <c r="D55" s="1012"/>
      <c r="E55" s="22"/>
      <c r="F55" s="22"/>
      <c r="G55" s="22"/>
      <c r="H55" s="22"/>
      <c r="I55" s="22"/>
      <c r="J55" s="22"/>
      <c r="K55" s="22"/>
      <c r="L55" s="27"/>
      <c r="M55" s="22"/>
    </row>
    <row r="56" spans="2:13" ht="14.25" x14ac:dyDescent="0.2">
      <c r="B56" s="1012" t="s">
        <v>213</v>
      </c>
      <c r="C56" s="1012"/>
      <c r="D56" s="1012"/>
      <c r="E56" s="1017"/>
      <c r="F56" s="1017"/>
      <c r="G56" s="1017"/>
      <c r="H56" s="1017"/>
      <c r="I56" s="1017"/>
      <c r="J56" s="22"/>
      <c r="K56" s="22"/>
      <c r="L56" s="25" t="s">
        <v>6</v>
      </c>
      <c r="M56" s="24"/>
    </row>
    <row r="57" spans="2:13" ht="15.75" customHeight="1" x14ac:dyDescent="0.2">
      <c r="B57" s="36" t="s">
        <v>121</v>
      </c>
      <c r="C57" s="36"/>
      <c r="D57" s="36"/>
      <c r="E57" s="22"/>
      <c r="F57" s="22"/>
      <c r="G57" s="22"/>
      <c r="H57" s="22"/>
      <c r="I57" s="22"/>
      <c r="J57" s="22"/>
      <c r="K57" s="22"/>
      <c r="L57" s="25"/>
      <c r="M57" s="22"/>
    </row>
    <row r="58" spans="2:13" ht="13.5" thickBot="1" x14ac:dyDescent="0.25">
      <c r="B58" s="22"/>
      <c r="C58" s="22"/>
      <c r="D58" s="22"/>
      <c r="E58" s="22"/>
      <c r="F58" s="22"/>
      <c r="G58" s="22"/>
      <c r="H58" s="22"/>
      <c r="I58" s="22"/>
      <c r="J58" s="22"/>
      <c r="K58" s="22"/>
      <c r="L58" s="28"/>
      <c r="M58" s="22"/>
    </row>
    <row r="59" spans="2:13" ht="38.25" customHeight="1" x14ac:dyDescent="0.2">
      <c r="B59" s="1018" t="s">
        <v>93</v>
      </c>
      <c r="C59" s="1019"/>
      <c r="D59" s="1019"/>
      <c r="E59" s="1020"/>
      <c r="F59" s="82" t="s">
        <v>214</v>
      </c>
      <c r="G59" s="1021" t="s">
        <v>147</v>
      </c>
      <c r="H59" s="1022"/>
      <c r="I59" s="83" t="s">
        <v>158</v>
      </c>
      <c r="J59" s="1078" t="s">
        <v>146</v>
      </c>
      <c r="K59" s="1022"/>
      <c r="L59" s="84" t="s">
        <v>145</v>
      </c>
      <c r="M59" s="85" t="s">
        <v>92</v>
      </c>
    </row>
    <row r="60" spans="2:13" ht="15.75" x14ac:dyDescent="0.25">
      <c r="B60" s="1079" t="s">
        <v>91</v>
      </c>
      <c r="C60" s="1057"/>
      <c r="D60" s="1057"/>
      <c r="E60" s="1057"/>
      <c r="F60" s="80"/>
      <c r="G60" s="1007"/>
      <c r="H60" s="1008"/>
      <c r="I60" s="63"/>
      <c r="J60" s="1050"/>
      <c r="K60" s="1051"/>
      <c r="L60" s="64"/>
      <c r="M60" s="41">
        <v>0</v>
      </c>
    </row>
    <row r="61" spans="2:13" ht="15.75" x14ac:dyDescent="0.25">
      <c r="B61" s="1079"/>
      <c r="C61" s="1057"/>
      <c r="D61" s="1057"/>
      <c r="E61" s="1057"/>
      <c r="F61" s="80"/>
      <c r="G61" s="1007"/>
      <c r="H61" s="1008"/>
      <c r="I61" s="63"/>
      <c r="J61" s="1050"/>
      <c r="K61" s="1051"/>
      <c r="L61" s="64"/>
      <c r="M61" s="41">
        <v>0</v>
      </c>
    </row>
    <row r="62" spans="2:13" ht="15.75" x14ac:dyDescent="0.25">
      <c r="B62" s="1052" t="s">
        <v>90</v>
      </c>
      <c r="C62" s="965"/>
      <c r="D62" s="965"/>
      <c r="E62" s="965"/>
      <c r="F62" s="80"/>
      <c r="G62" s="1007"/>
      <c r="H62" s="1008"/>
      <c r="I62" s="63"/>
      <c r="J62" s="1050"/>
      <c r="K62" s="1051"/>
      <c r="L62" s="64"/>
      <c r="M62" s="41">
        <v>0</v>
      </c>
    </row>
    <row r="63" spans="2:13" ht="15.75" x14ac:dyDescent="0.25">
      <c r="B63" s="1052"/>
      <c r="C63" s="965"/>
      <c r="D63" s="965"/>
      <c r="E63" s="965"/>
      <c r="F63" s="80"/>
      <c r="G63" s="1007"/>
      <c r="H63" s="1008"/>
      <c r="I63" s="63"/>
      <c r="J63" s="1050"/>
      <c r="K63" s="1051"/>
      <c r="L63" s="64"/>
      <c r="M63" s="41">
        <v>0</v>
      </c>
    </row>
    <row r="64" spans="2:13" ht="15.75" x14ac:dyDescent="0.25">
      <c r="B64" s="1052" t="s">
        <v>89</v>
      </c>
      <c r="C64" s="1054"/>
      <c r="D64" s="1054"/>
      <c r="E64" s="1054"/>
      <c r="F64" s="80"/>
      <c r="G64" s="1007"/>
      <c r="H64" s="1008"/>
      <c r="I64" s="63"/>
      <c r="J64" s="1050"/>
      <c r="K64" s="1051"/>
      <c r="L64" s="64"/>
      <c r="M64" s="41">
        <v>0</v>
      </c>
    </row>
    <row r="65" spans="2:13" ht="16.5" thickBot="1" x14ac:dyDescent="0.3">
      <c r="B65" s="1053"/>
      <c r="C65" s="1055"/>
      <c r="D65" s="1055"/>
      <c r="E65" s="1055"/>
      <c r="F65" s="81"/>
      <c r="G65" s="1063"/>
      <c r="H65" s="1064"/>
      <c r="I65" s="65"/>
      <c r="J65" s="1065"/>
      <c r="K65" s="1066"/>
      <c r="L65" s="42"/>
      <c r="M65" s="43">
        <v>0</v>
      </c>
    </row>
    <row r="66" spans="2:13" ht="13.5" thickBot="1" x14ac:dyDescent="0.25">
      <c r="B66" s="1056" t="str">
        <f>IF(M40=(SUM(M60:M65)),"TOTALS BALANCE READY TO PROCESS","OUT OF BALANCE CHECK ABOVE FIGURES")</f>
        <v>TOTALS BALANCE READY TO PROCESS</v>
      </c>
      <c r="C66" s="1056"/>
      <c r="D66" s="1056"/>
      <c r="E66" s="1056"/>
      <c r="F66" s="1056"/>
      <c r="G66" s="1056"/>
      <c r="H66" s="1056"/>
      <c r="I66" s="1056"/>
      <c r="J66" s="1056"/>
      <c r="K66" s="1056"/>
      <c r="L66" s="1056"/>
      <c r="M66" s="1056"/>
    </row>
    <row r="67" spans="2:13" ht="12.75" customHeight="1" x14ac:dyDescent="0.2">
      <c r="B67" s="1044" t="s">
        <v>109</v>
      </c>
      <c r="C67" s="1045"/>
      <c r="D67" s="1045"/>
      <c r="E67" s="1045"/>
      <c r="F67" s="1045"/>
      <c r="G67" s="1045"/>
      <c r="H67" s="1045"/>
      <c r="I67" s="1045"/>
      <c r="J67" s="1045"/>
      <c r="K67" s="1045"/>
      <c r="L67" s="1045"/>
      <c r="M67" s="1046"/>
    </row>
    <row r="68" spans="2:13" ht="27.75" customHeight="1" thickBot="1" x14ac:dyDescent="0.25">
      <c r="B68" s="1047"/>
      <c r="C68" s="1048"/>
      <c r="D68" s="1048"/>
      <c r="E68" s="1048"/>
      <c r="F68" s="1048"/>
      <c r="G68" s="1048"/>
      <c r="H68" s="1048"/>
      <c r="I68" s="1048"/>
      <c r="J68" s="1048"/>
      <c r="K68" s="1048"/>
      <c r="L68" s="1048"/>
      <c r="M68" s="1049"/>
    </row>
    <row r="69" spans="2:13" x14ac:dyDescent="0.2">
      <c r="B69" s="40"/>
      <c r="C69" s="40"/>
      <c r="D69" s="40"/>
      <c r="E69" s="40"/>
      <c r="F69" s="40"/>
      <c r="G69" s="40"/>
      <c r="H69" s="40"/>
      <c r="I69" s="40"/>
      <c r="J69" s="40"/>
      <c r="K69" s="40"/>
      <c r="L69" s="40"/>
      <c r="M69" s="40"/>
    </row>
  </sheetData>
  <sheetProtection password="EB1C" sheet="1" objects="1" scenarios="1"/>
  <mergeCells count="91">
    <mergeCell ref="B8:M8"/>
    <mergeCell ref="B7:M7"/>
    <mergeCell ref="B15:C16"/>
    <mergeCell ref="J19:M19"/>
    <mergeCell ref="D13:H13"/>
    <mergeCell ref="B17:H17"/>
    <mergeCell ref="B9:M9"/>
    <mergeCell ref="B10:M10"/>
    <mergeCell ref="I15:I16"/>
    <mergeCell ref="J13:K13"/>
    <mergeCell ref="L15:M17"/>
    <mergeCell ref="J15:K17"/>
    <mergeCell ref="B40:I40"/>
    <mergeCell ref="J40:K40"/>
    <mergeCell ref="G65:H65"/>
    <mergeCell ref="J65:K65"/>
    <mergeCell ref="B42:M42"/>
    <mergeCell ref="B43:M47"/>
    <mergeCell ref="B49:M50"/>
    <mergeCell ref="E52:I52"/>
    <mergeCell ref="A41:J41"/>
    <mergeCell ref="B52:D52"/>
    <mergeCell ref="J63:K63"/>
    <mergeCell ref="J59:K59"/>
    <mergeCell ref="B60:B61"/>
    <mergeCell ref="E54:I54"/>
    <mergeCell ref="B55:D55"/>
    <mergeCell ref="L20:M20"/>
    <mergeCell ref="L21:M21"/>
    <mergeCell ref="B67:M68"/>
    <mergeCell ref="G60:H60"/>
    <mergeCell ref="G62:H62"/>
    <mergeCell ref="J62:K62"/>
    <mergeCell ref="G61:H61"/>
    <mergeCell ref="B62:B63"/>
    <mergeCell ref="B64:B65"/>
    <mergeCell ref="C64:E65"/>
    <mergeCell ref="J64:K64"/>
    <mergeCell ref="J61:K61"/>
    <mergeCell ref="J60:K60"/>
    <mergeCell ref="B66:M66"/>
    <mergeCell ref="G63:H63"/>
    <mergeCell ref="C60:E61"/>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B21:C21"/>
    <mergeCell ref="J22:K22"/>
    <mergeCell ref="J18:K18"/>
    <mergeCell ref="D20:H20"/>
    <mergeCell ref="G64:H64"/>
    <mergeCell ref="D23:H23"/>
    <mergeCell ref="C37:L37"/>
    <mergeCell ref="B54:D54"/>
    <mergeCell ref="J23:K24"/>
    <mergeCell ref="B56:D56"/>
    <mergeCell ref="E56:I56"/>
    <mergeCell ref="B59:E59"/>
    <mergeCell ref="G59:H59"/>
    <mergeCell ref="C36:L36"/>
    <mergeCell ref="C33:L33"/>
    <mergeCell ref="C34:L34"/>
    <mergeCell ref="J21:K21"/>
    <mergeCell ref="D15:H16"/>
    <mergeCell ref="E25:G25"/>
    <mergeCell ref="C62:E63"/>
    <mergeCell ref="B4:M6"/>
    <mergeCell ref="C32:L32"/>
    <mergeCell ref="B28:M28"/>
    <mergeCell ref="B11:M11"/>
    <mergeCell ref="B13:C13"/>
    <mergeCell ref="B23:C23"/>
    <mergeCell ref="D19:H19"/>
    <mergeCell ref="D18:H18"/>
    <mergeCell ref="B18:C20"/>
    <mergeCell ref="L18:M18"/>
    <mergeCell ref="D22:H22"/>
    <mergeCell ref="I17:I18"/>
  </mergeCells>
  <phoneticPr fontId="30" type="noConversion"/>
  <dataValidations count="1">
    <dataValidation type="list" allowBlank="1" showInputMessage="1" showErrorMessage="1" sqref="J40:K40" xr:uid="{00000000-0002-0000-0900-000000000000}">
      <formula1>Y43:Y45</formula1>
    </dataValidation>
  </dataValidations>
  <hyperlinks>
    <hyperlink ref="B7" r:id="rId1" xr:uid="{00000000-0004-0000-0900-000000000000}"/>
  </hyperlinks>
  <pageMargins left="0.34" right="0.32" top="0.5" bottom="0.56999999999999995" header="0.25" footer="0.25"/>
  <pageSetup scale="72" orientation="portrait" horizontalDpi="4294967293" r:id="rId2"/>
  <headerFooter alignWithMargins="0">
    <oddFooter>&amp;L&amp;"Arial Narrow,Regular"&amp;9&amp;F
&amp;A&amp;C&amp;"Arial Narrow,Regular"&amp;9Revised 10/2023&amp;R&amp;"Arial Narrow,Regular"&amp;9&amp;D
&amp;T</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WORKBOOK INSTRUCTIONS</vt:lpstr>
      <vt:lpstr>START HERE</vt:lpstr>
      <vt:lpstr>PTT</vt:lpstr>
      <vt:lpstr>TR ADV AGMT</vt:lpstr>
      <vt:lpstr>TV pg1</vt:lpstr>
      <vt:lpstr>TV pg2</vt:lpstr>
      <vt:lpstr>Multi Trip Mileage</vt:lpstr>
      <vt:lpstr>BREF</vt:lpstr>
      <vt:lpstr>Reg Ck Form</vt:lpstr>
      <vt:lpstr>PCard Instructions</vt:lpstr>
      <vt:lpstr>BREF!Print_Area</vt:lpstr>
      <vt:lpstr>'Multi Trip Mileage'!Print_Area</vt:lpstr>
      <vt:lpstr>PTT!Print_Area</vt:lpstr>
      <vt:lpstr>'Reg Ck Form'!Print_Area</vt:lpstr>
      <vt:lpstr>'START HERE'!Print_Area</vt:lpstr>
      <vt:lpstr>'TR ADV AGMT'!Print_Area</vt:lpstr>
      <vt:lpstr>'TV pg1'!Print_Area</vt:lpstr>
      <vt:lpstr>'TV pg2'!Print_Area</vt:lpstr>
      <vt:lpstr>'WORKBOOK INSTRUCTIONS'!Print_Area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Bonnie Housley</cp:lastModifiedBy>
  <cp:lastPrinted>2023-10-30T18:35:22Z</cp:lastPrinted>
  <dcterms:created xsi:type="dcterms:W3CDTF">2005-02-21T22:27:16Z</dcterms:created>
  <dcterms:modified xsi:type="dcterms:W3CDTF">2025-01-06T20:40:16Z</dcterms:modified>
</cp:coreProperties>
</file>